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7575" windowHeight="5790" tabRatio="601" activeTab="0"/>
  </bookViews>
  <sheets>
    <sheet name="P&amp;L-Aug02" sheetId="1" r:id="rId1"/>
    <sheet name="BS-Aug02" sheetId="2" r:id="rId2"/>
    <sheet name="P&amp;L-Nov02" sheetId="3" state="hidden" r:id="rId3"/>
    <sheet name="BS-Nov02" sheetId="4" state="hidden" r:id="rId4"/>
    <sheet name="P&amp;L-Feb02" sheetId="5" state="hidden" r:id="rId5"/>
    <sheet name="BS-Feb02" sheetId="6" state="hidden" r:id="rId6"/>
  </sheets>
  <definedNames>
    <definedName name="_xlnm.Print_Area" localSheetId="5">'BS-Feb02'!$A$1:$M$58</definedName>
    <definedName name="_xlnm.Print_Area" localSheetId="3">'BS-Nov02'!$A$1:$M$52</definedName>
  </definedNames>
  <calcPr fullCalcOnLoad="1"/>
</workbook>
</file>

<file path=xl/sharedStrings.xml><?xml version="1.0" encoding="utf-8"?>
<sst xmlns="http://schemas.openxmlformats.org/spreadsheetml/2006/main" count="384" uniqueCount="124">
  <si>
    <t>JAYA JUSCO STORES BHD</t>
  </si>
  <si>
    <t>(Company No. 126926 H)</t>
  </si>
  <si>
    <t>THE FIGURES HAVE NOT BEEN AUDITED</t>
  </si>
  <si>
    <t>The Board of Directors of Jaya Jusco Stores Bhd ("Company") is pleased to announce the following unaudited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</si>
  <si>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</si>
  <si>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</si>
  <si>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</si>
  <si>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</si>
  <si>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</si>
  <si>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</si>
  <si>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</si>
  <si>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</si>
  <si>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</si>
  <si>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</si>
  <si>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</si>
  <si>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</si>
  <si>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</si>
  <si>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</si>
  <si>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</si>
  <si>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</si>
  <si>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</si>
  <si>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</si>
  <si>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</si>
  <si>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</si>
  <si>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</si>
  <si>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</si>
  <si>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</si>
  <si>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</si>
  <si>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</si>
  <si>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</si>
  <si>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</si>
  <si>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</si>
  <si>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>(iii) Extraordinary items attributable</t>
  </si>
  <si>
    <t xml:space="preserve">       to members of the Company</t>
  </si>
  <si>
    <t>(l)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</si>
  <si>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</si>
  <si>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</si>
  <si>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</si>
  <si>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</si>
  <si>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</si>
  <si>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</si>
  <si>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</si>
  <si>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</si>
  <si>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BALANCE SHEET</t>
  </si>
  <si>
    <t>AS AT END OF CURRENT QUARTER</t>
  </si>
  <si>
    <t>AS AT PRECEDING FINANCIAL YEAR END</t>
  </si>
  <si>
    <t>Current Assets</t>
  </si>
  <si>
    <t xml:space="preserve">      Short term investments</t>
  </si>
  <si>
    <t>Current Liabilities</t>
  </si>
  <si>
    <t xml:space="preserve">      Short term borrowings</t>
  </si>
  <si>
    <t xml:space="preserve">      Provision for taxation</t>
  </si>
  <si>
    <t xml:space="preserve">      Proposed dividend</t>
  </si>
  <si>
    <t>Reserves</t>
  </si>
  <si>
    <t>2ND QUARTER REPORT ON RESULTS FOR THE FINANCIAL QUARTER</t>
  </si>
  <si>
    <t>3RD QUARTER REPORT ON RESULTS FOR THE FINANCIAL QUARTER</t>
  </si>
  <si>
    <t xml:space="preserve">      ordinary shares) (sen)</t>
  </si>
  <si>
    <t>4TH QUARTER REPORT ON RESULTS FOR THE FINANCIAL QUARTER</t>
  </si>
  <si>
    <t>31/8/2001</t>
  </si>
  <si>
    <t>30/11/2001</t>
  </si>
  <si>
    <t>28/02/2002</t>
  </si>
  <si>
    <t xml:space="preserve">  </t>
  </si>
  <si>
    <t xml:space="preserve">(i)   Basic   (based   on  </t>
  </si>
  <si>
    <t>(ii)  Fully    diluted    (based   on</t>
  </si>
  <si>
    <t xml:space="preserve"> 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</si>
  <si>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</si>
  <si>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</si>
  <si>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</si>
  <si>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</si>
  <si>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</si>
  <si>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</si>
  <si>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</si>
  <si>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</si>
  <si>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</si>
  <si>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Cash </t>
  </si>
  <si>
    <t xml:space="preserve">      Others</t>
  </si>
  <si>
    <t xml:space="preserve">      Other payables</t>
  </si>
  <si>
    <t xml:space="preserve">      Trade payables</t>
  </si>
  <si>
    <t>Net current liabilities</t>
  </si>
  <si>
    <t>Shareholders' funds</t>
  </si>
  <si>
    <t>Share capital</t>
  </si>
  <si>
    <t xml:space="preserve">      Revaluation reserve</t>
  </si>
  <si>
    <t xml:space="preserve">      Capital reserve</t>
  </si>
  <si>
    <t xml:space="preserve">      Share premium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</si>
  <si>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</si>
  <si>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</si>
  <si>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</si>
  <si>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</si>
  <si>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</si>
  <si>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</si>
  <si>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</si>
  <si>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</si>
  <si>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</si>
  <si>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Profit/(loss) before financial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</si>
  <si>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</si>
  <si>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</si>
  <si>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</si>
  <si>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</si>
  <si>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 xml:space="preserve">(i)  Profit/(loss) after income tax </t>
  </si>
  <si>
    <t xml:space="preserve">     before deducting minority interest</t>
  </si>
  <si>
    <t>Net profit/(loss) from ordinary activities attributable to members of the Company</t>
  </si>
  <si>
    <t>(m)</t>
  </si>
  <si>
    <t>Net profit/(loss) attributable to members of the Company</t>
  </si>
  <si>
    <t>Earnings per share based on 2 (m) above after deducting any provision for preference dividends, if any:-</t>
  </si>
  <si>
    <t>if applicable</t>
  </si>
  <si>
    <t xml:space="preserve">Pre-acquisition profit/(loss) , </t>
  </si>
  <si>
    <t>Profit/(loss) before finance cost, depreciation and amortisation, exceptional items, income tax, minority interests and extraordinary items</t>
  </si>
  <si>
    <t xml:space="preserve">The earnings per share as shown in item 3(a) is calculated based on the number of ordinary shares of </t>
  </si>
  <si>
    <t xml:space="preserve">(a) Basic   (based   on  </t>
  </si>
  <si>
    <t>(b) Fully    diluted    (based   on</t>
  </si>
  <si>
    <t>First and final dividend for the year ended 28 February 2002</t>
  </si>
  <si>
    <t xml:space="preserve">87,750,000 (28.02.2001 - 67,595,724). </t>
  </si>
  <si>
    <t>28/2/2002</t>
  </si>
  <si>
    <t>31/8/2002</t>
  </si>
  <si>
    <t>30/11/2002</t>
  </si>
  <si>
    <t>28/2/2003</t>
  </si>
  <si>
    <t xml:space="preserve"> ENDED 31ST AUGUST 2002</t>
  </si>
  <si>
    <t>results of the Company for the 2nd Quarter ended 31st August 2002.</t>
  </si>
  <si>
    <t xml:space="preserve"> ENDED 30TH NOVEMBER 2002</t>
  </si>
  <si>
    <t>results of the Company for the 3rd Quarter ended 30th November 2002.</t>
  </si>
  <si>
    <t xml:space="preserve"> ENDED 28TH FEBRUARY 2003</t>
  </si>
  <si>
    <t>results of the Company for the 4th Quarter ended 28th February 2003.</t>
  </si>
  <si>
    <t>28/02/2003</t>
  </si>
  <si>
    <t>presentation.</t>
  </si>
  <si>
    <t>Other income comparative figure as shown in item 1(c) has been reclassified to conform with the current year's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</si>
</sst>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0.00_);\(0.00\)"/>
    <numFmt numFmtId="192" formatCode="0.000_);\(0.000\)"/>
    <numFmt numFmtId="193" formatCode="0.0_);\(0.0\)"/>
    <numFmt numFmtId="194" formatCode="0_);\(0\)"/>
    <numFmt numFmtId="195" formatCode="_ * #,##0.0_ ;_ * \-#,##0.0_ ;_ * &quot;-&quot;??_ ;_ @_ "/>
    <numFmt numFmtId="196" formatCode="_ * #,##0_ ;_ * \-#,##0_ ;_ * &quot;-&quot;??_ ;_ @_ "/>
    <numFmt numFmtId="197" formatCode="0.0000_);\(0.0000\)"/>
    <numFmt numFmtId="198" formatCode="_ * #,##0.000_ ;_ * \-#,##0.000_ ;_ * &quot;-&quot;??_ ;_ @_ "/>
    <numFmt numFmtId="199" formatCode="_(* #,##0.000_);_(* \(#,##0.000\);_(* &quot;-&quot;???_);_(@_)"/>
  </numFmts>
  <fonts count="1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 quotePrefix="1">
      <alignment horizontal="center"/>
    </xf>
    <xf numFmtId="169" fontId="6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41" fontId="6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1" fontId="4" fillId="0" borderId="0" xfId="0" applyNumberFormat="1" applyFont="1" applyAlignment="1">
      <alignment vertical="top"/>
    </xf>
    <xf numFmtId="41" fontId="4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3" fontId="4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centerContinuous" vertical="top" wrapText="1"/>
    </xf>
    <xf numFmtId="169" fontId="6" fillId="0" borderId="1" xfId="0" applyNumberFormat="1" applyFont="1" applyBorder="1" applyAlignment="1">
      <alignment horizontal="centerContinuous"/>
    </xf>
    <xf numFmtId="183" fontId="4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"/>
    </xf>
    <xf numFmtId="41" fontId="4" fillId="0" borderId="1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Continuous"/>
    </xf>
    <xf numFmtId="169" fontId="0" fillId="0" borderId="0" xfId="0" applyNumberFormat="1" applyAlignment="1">
      <alignment/>
    </xf>
    <xf numFmtId="183" fontId="4" fillId="0" borderId="0" xfId="0" applyNumberFormat="1" applyFont="1" applyAlignment="1" quotePrefix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5">
      <pane xSplit="5" ySplit="7" topLeftCell="F31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F42" sqref="F4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1" t="s">
        <v>53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1" t="s">
        <v>115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2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3</v>
      </c>
    </row>
    <row r="10" ht="12.75">
      <c r="A10" s="1" t="s">
        <v>116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  <c r="M16" s="25"/>
    </row>
    <row r="17" spans="1:13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  <c r="M17" s="25"/>
    </row>
    <row r="18" spans="1:13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  <c r="M18" s="25"/>
    </row>
    <row r="19" spans="1:13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  <c r="M19" s="25"/>
    </row>
    <row r="20" spans="1:13" ht="12.75">
      <c r="A20" s="2"/>
      <c r="E20" s="8"/>
      <c r="F20" s="31" t="s">
        <v>112</v>
      </c>
      <c r="G20" s="31"/>
      <c r="H20" s="31" t="s">
        <v>57</v>
      </c>
      <c r="I20" s="31"/>
      <c r="J20" s="31" t="s">
        <v>112</v>
      </c>
      <c r="K20" s="31"/>
      <c r="L20" s="31" t="s">
        <v>57</v>
      </c>
      <c r="M20" s="25"/>
    </row>
    <row r="21" spans="1:13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2" t="s">
        <v>15</v>
      </c>
      <c r="M21" s="38"/>
    </row>
    <row r="22" ht="12.75">
      <c r="A22" s="2"/>
    </row>
    <row r="23" spans="1:12" ht="15">
      <c r="A23" s="1">
        <v>1</v>
      </c>
      <c r="B23"/>
      <c r="C23" s="1" t="s">
        <v>16</v>
      </c>
      <c r="D23" s="1" t="s">
        <v>90</v>
      </c>
      <c r="F23" s="39">
        <v>322657</v>
      </c>
      <c r="G23" s="39"/>
      <c r="H23" s="39">
        <v>279452</v>
      </c>
      <c r="I23" s="39"/>
      <c r="J23" s="39">
        <v>611513</v>
      </c>
      <c r="K23" s="39"/>
      <c r="L23" s="39">
        <v>521466</v>
      </c>
    </row>
    <row r="24" spans="6:12" ht="12.75">
      <c r="F24" s="39"/>
      <c r="G24" s="39"/>
      <c r="H24" s="39"/>
      <c r="I24" s="39"/>
      <c r="J24" s="39"/>
      <c r="K24" s="39"/>
      <c r="L24" s="39"/>
    </row>
    <row r="25" spans="3:12" ht="12.75">
      <c r="C25" s="1" t="s">
        <v>17</v>
      </c>
      <c r="D25" s="1" t="s">
        <v>18</v>
      </c>
      <c r="F25" s="39">
        <v>0</v>
      </c>
      <c r="G25" s="39"/>
      <c r="H25" s="39">
        <v>0</v>
      </c>
      <c r="I25" s="39"/>
      <c r="J25" s="39">
        <v>0</v>
      </c>
      <c r="K25" s="39"/>
      <c r="L25" s="39">
        <v>0</v>
      </c>
    </row>
    <row r="26" spans="6:12" ht="12.75">
      <c r="F26" s="39"/>
      <c r="G26" s="39"/>
      <c r="H26" s="39"/>
      <c r="I26" s="39"/>
      <c r="J26" s="39"/>
      <c r="K26" s="39"/>
      <c r="L26" s="39"/>
    </row>
    <row r="27" spans="3:12" ht="12.75">
      <c r="C27" s="11" t="s">
        <v>19</v>
      </c>
      <c r="D27" s="4" t="s">
        <v>91</v>
      </c>
      <c r="F27" s="39">
        <v>391</v>
      </c>
      <c r="G27" s="39"/>
      <c r="H27" s="39">
        <v>487</v>
      </c>
      <c r="I27" s="39"/>
      <c r="J27" s="39">
        <v>748</v>
      </c>
      <c r="K27" s="39"/>
      <c r="L27" s="39">
        <v>744</v>
      </c>
    </row>
    <row r="28" spans="6:12" ht="12.75">
      <c r="F28" s="39"/>
      <c r="G28" s="39"/>
      <c r="H28" s="39"/>
      <c r="I28" s="39"/>
      <c r="J28" s="39"/>
      <c r="K28" s="39"/>
      <c r="L28" s="39"/>
    </row>
    <row r="29" spans="1:12" ht="63.75">
      <c r="A29" s="5">
        <v>2</v>
      </c>
      <c r="C29" s="11" t="s">
        <v>16</v>
      </c>
      <c r="D29" s="4" t="s">
        <v>92</v>
      </c>
      <c r="F29" s="34">
        <v>25901</v>
      </c>
      <c r="G29" s="39"/>
      <c r="H29" s="34">
        <v>22504</v>
      </c>
      <c r="I29" s="39"/>
      <c r="J29" s="34">
        <v>46340</v>
      </c>
      <c r="K29" s="39"/>
      <c r="L29" s="34">
        <v>39626</v>
      </c>
    </row>
    <row r="30" spans="6:12" ht="12.75">
      <c r="F30" s="39"/>
      <c r="G30" s="39"/>
      <c r="H30" s="39"/>
      <c r="I30" s="39"/>
      <c r="J30" s="39"/>
      <c r="K30" s="39"/>
      <c r="L30" s="39"/>
    </row>
    <row r="31" spans="3:12" ht="12.75">
      <c r="C31" s="1" t="s">
        <v>17</v>
      </c>
      <c r="D31" s="1" t="s">
        <v>93</v>
      </c>
      <c r="F31" s="39">
        <v>-73</v>
      </c>
      <c r="G31" s="39"/>
      <c r="H31" s="39">
        <v>-598</v>
      </c>
      <c r="I31" s="39"/>
      <c r="J31" s="39">
        <v>-98</v>
      </c>
      <c r="K31" s="39"/>
      <c r="L31" s="39">
        <v>-1833</v>
      </c>
    </row>
    <row r="32" spans="6:12" ht="12.75">
      <c r="F32" s="39"/>
      <c r="G32" s="39"/>
      <c r="H32" s="39"/>
      <c r="I32" s="39"/>
      <c r="J32" s="39"/>
      <c r="K32" s="39"/>
      <c r="L32" s="39"/>
    </row>
    <row r="33" spans="3:12" ht="12.75">
      <c r="C33" s="1" t="s">
        <v>19</v>
      </c>
      <c r="D33" s="1" t="s">
        <v>20</v>
      </c>
      <c r="F33" s="39">
        <v>-9113</v>
      </c>
      <c r="G33" s="39"/>
      <c r="H33" s="39">
        <v>-8206</v>
      </c>
      <c r="I33" s="39"/>
      <c r="J33" s="39">
        <v>-18095</v>
      </c>
      <c r="K33" s="39"/>
      <c r="L33" s="39">
        <v>-16341</v>
      </c>
    </row>
    <row r="34" spans="6:12" ht="12.75">
      <c r="F34" s="39"/>
      <c r="G34" s="39"/>
      <c r="H34" s="39"/>
      <c r="I34" s="39"/>
      <c r="J34" s="39"/>
      <c r="K34" s="39"/>
      <c r="L34" s="39"/>
    </row>
    <row r="35" spans="3:12" ht="12.75">
      <c r="C35" s="1" t="s">
        <v>21</v>
      </c>
      <c r="D35" s="1" t="s">
        <v>22</v>
      </c>
      <c r="F35" s="40">
        <v>0</v>
      </c>
      <c r="G35" s="39"/>
      <c r="H35" s="40">
        <v>0</v>
      </c>
      <c r="I35" s="39"/>
      <c r="J35" s="40">
        <v>0</v>
      </c>
      <c r="K35" s="39"/>
      <c r="L35" s="40">
        <v>0</v>
      </c>
    </row>
    <row r="36" spans="6:12" ht="12.75">
      <c r="F36" s="39"/>
      <c r="G36" s="39"/>
      <c r="H36" s="39"/>
      <c r="I36" s="39"/>
      <c r="J36" s="39"/>
      <c r="K36" s="39"/>
      <c r="L36" s="39"/>
    </row>
    <row r="37" spans="1:12" ht="38.25">
      <c r="A37" s="5"/>
      <c r="C37" s="11" t="s">
        <v>23</v>
      </c>
      <c r="D37" s="4" t="s">
        <v>94</v>
      </c>
      <c r="F37" s="34">
        <f>F29+F31+F33+F35</f>
        <v>16715</v>
      </c>
      <c r="G37" s="39"/>
      <c r="H37" s="34">
        <f>H29+H31+H33+H35</f>
        <v>13700</v>
      </c>
      <c r="I37" s="39"/>
      <c r="J37" s="34">
        <f>J29+J31+J33+J35</f>
        <v>28147</v>
      </c>
      <c r="K37" s="39"/>
      <c r="L37" s="34">
        <f>L29+L31+L33+L35</f>
        <v>21452</v>
      </c>
    </row>
    <row r="38" spans="6:12" ht="12.75">
      <c r="F38" s="39"/>
      <c r="G38" s="39"/>
      <c r="H38" s="39"/>
      <c r="I38" s="39"/>
      <c r="J38" s="39"/>
      <c r="K38" s="39"/>
      <c r="L38" s="39"/>
    </row>
    <row r="39" spans="1:12" ht="25.5">
      <c r="A39" s="5"/>
      <c r="C39" s="11" t="s">
        <v>24</v>
      </c>
      <c r="D39" s="3" t="s">
        <v>95</v>
      </c>
      <c r="F39" s="34">
        <v>0</v>
      </c>
      <c r="G39" s="39"/>
      <c r="H39" s="34">
        <v>0</v>
      </c>
      <c r="I39" s="39"/>
      <c r="J39" s="34">
        <v>0</v>
      </c>
      <c r="K39" s="39"/>
      <c r="L39" s="34">
        <v>0</v>
      </c>
    </row>
    <row r="40" spans="6:12" ht="12.75">
      <c r="F40" s="39"/>
      <c r="G40" s="39"/>
      <c r="H40" s="39"/>
      <c r="I40" s="39"/>
      <c r="J40" s="39"/>
      <c r="K40" s="39"/>
      <c r="L40" s="39"/>
    </row>
    <row r="41" spans="1:12" ht="38.25">
      <c r="A41" s="5"/>
      <c r="C41" s="11" t="s">
        <v>25</v>
      </c>
      <c r="D41" s="4" t="s">
        <v>94</v>
      </c>
      <c r="F41" s="34">
        <f>F37</f>
        <v>16715</v>
      </c>
      <c r="G41" s="39"/>
      <c r="H41" s="34">
        <f>H37</f>
        <v>13700</v>
      </c>
      <c r="I41" s="39"/>
      <c r="J41" s="34">
        <f>J37</f>
        <v>28147</v>
      </c>
      <c r="K41" s="39"/>
      <c r="L41" s="34">
        <f>L37</f>
        <v>21452</v>
      </c>
    </row>
    <row r="42" spans="6:12" ht="12.75">
      <c r="F42" s="39"/>
      <c r="G42" s="39"/>
      <c r="H42" s="39"/>
      <c r="I42" s="39"/>
      <c r="J42" s="39"/>
      <c r="K42" s="39"/>
      <c r="L42" s="39"/>
    </row>
    <row r="43" spans="3:12" ht="12.75">
      <c r="C43" s="1" t="s">
        <v>26</v>
      </c>
      <c r="D43" s="1" t="s">
        <v>96</v>
      </c>
      <c r="F43" s="40">
        <v>-5911</v>
      </c>
      <c r="G43" s="39"/>
      <c r="H43" s="40">
        <v>-5072</v>
      </c>
      <c r="I43" s="39"/>
      <c r="J43" s="40">
        <v>-10576</v>
      </c>
      <c r="K43" s="39"/>
      <c r="L43" s="40">
        <v>-8401</v>
      </c>
    </row>
    <row r="44" spans="6:12" ht="12.75">
      <c r="F44" s="39"/>
      <c r="G44" s="39"/>
      <c r="H44" s="39"/>
      <c r="I44" s="39"/>
      <c r="J44" s="39"/>
      <c r="K44" s="39"/>
      <c r="L44" s="39"/>
    </row>
    <row r="45" spans="3:12" ht="12.75">
      <c r="C45" s="11" t="s">
        <v>27</v>
      </c>
      <c r="D45" s="4" t="s">
        <v>97</v>
      </c>
      <c r="F45" s="39">
        <f>F41+F43</f>
        <v>10804</v>
      </c>
      <c r="G45" s="39"/>
      <c r="H45" s="39">
        <f>H41+H43</f>
        <v>8628</v>
      </c>
      <c r="I45" s="39"/>
      <c r="J45" s="39">
        <f>J41+J43</f>
        <v>17571</v>
      </c>
      <c r="K45" s="39"/>
      <c r="L45" s="39">
        <f>L41+L43</f>
        <v>13051</v>
      </c>
    </row>
    <row r="46" spans="3:12" ht="13.5" customHeight="1">
      <c r="C46" s="11"/>
      <c r="D46" s="3" t="s">
        <v>98</v>
      </c>
      <c r="F46" s="39"/>
      <c r="G46" s="39"/>
      <c r="H46" s="39"/>
      <c r="I46" s="39"/>
      <c r="J46" s="39"/>
      <c r="K46" s="39"/>
      <c r="L46" s="39"/>
    </row>
    <row r="47" spans="6:12" ht="12.75">
      <c r="F47" s="39"/>
      <c r="G47" s="39"/>
      <c r="H47" s="39"/>
      <c r="I47" s="39"/>
      <c r="J47" s="39"/>
      <c r="K47" s="39"/>
      <c r="L47" s="39"/>
    </row>
    <row r="48" spans="4:12" ht="12.75">
      <c r="D48" s="1" t="s">
        <v>28</v>
      </c>
      <c r="F48" s="40">
        <v>0</v>
      </c>
      <c r="G48" s="39"/>
      <c r="H48" s="40">
        <v>0</v>
      </c>
      <c r="I48" s="39"/>
      <c r="J48" s="40">
        <v>0</v>
      </c>
      <c r="K48" s="39"/>
      <c r="L48" s="40">
        <v>0</v>
      </c>
    </row>
    <row r="49" spans="6:12" ht="12.75">
      <c r="F49" s="51"/>
      <c r="G49" s="39"/>
      <c r="H49" s="51"/>
      <c r="I49" s="39"/>
      <c r="J49" s="51"/>
      <c r="K49" s="39"/>
      <c r="L49" s="51"/>
    </row>
    <row r="50" spans="3:12" ht="12.75">
      <c r="C50" s="1" t="s">
        <v>29</v>
      </c>
      <c r="D50" s="1" t="s">
        <v>104</v>
      </c>
      <c r="F50" s="51">
        <v>0</v>
      </c>
      <c r="G50" s="39"/>
      <c r="H50" s="51">
        <v>0</v>
      </c>
      <c r="I50" s="39"/>
      <c r="J50" s="51">
        <v>0</v>
      </c>
      <c r="K50" s="39"/>
      <c r="L50" s="51">
        <v>0</v>
      </c>
    </row>
    <row r="51" spans="4:12" ht="12.75">
      <c r="D51" s="1" t="s">
        <v>103</v>
      </c>
      <c r="F51" s="51"/>
      <c r="G51" s="39"/>
      <c r="H51" s="51"/>
      <c r="I51" s="39"/>
      <c r="J51" s="51"/>
      <c r="K51" s="39"/>
      <c r="L51" s="51"/>
    </row>
    <row r="52" spans="6:12" ht="12.75">
      <c r="F52" s="39"/>
      <c r="G52" s="39"/>
      <c r="H52" s="39"/>
      <c r="I52" s="39"/>
      <c r="J52" s="39"/>
      <c r="K52" s="39"/>
      <c r="L52" s="39"/>
    </row>
    <row r="53" spans="3:12" ht="38.25">
      <c r="C53" s="11" t="s">
        <v>30</v>
      </c>
      <c r="D53" s="4" t="s">
        <v>99</v>
      </c>
      <c r="F53" s="39">
        <f>F45</f>
        <v>10804</v>
      </c>
      <c r="G53" s="39"/>
      <c r="H53" s="39">
        <f>H45</f>
        <v>8628</v>
      </c>
      <c r="I53" s="39"/>
      <c r="J53" s="39">
        <f>J45</f>
        <v>17571</v>
      </c>
      <c r="K53" s="39"/>
      <c r="L53" s="39">
        <f>L45</f>
        <v>13051</v>
      </c>
    </row>
    <row r="54" spans="6:12" ht="12.75">
      <c r="F54" s="39"/>
      <c r="G54" s="39"/>
      <c r="H54" s="39"/>
      <c r="I54" s="39"/>
      <c r="J54" s="39"/>
      <c r="K54" s="39"/>
      <c r="L54" s="39"/>
    </row>
    <row r="55" spans="3:12" ht="12.75">
      <c r="C55" s="1" t="s">
        <v>34</v>
      </c>
      <c r="D55" s="12" t="s">
        <v>31</v>
      </c>
      <c r="F55" s="39">
        <v>0</v>
      </c>
      <c r="G55" s="39"/>
      <c r="H55" s="39">
        <v>0</v>
      </c>
      <c r="I55" s="39"/>
      <c r="J55" s="39">
        <v>0</v>
      </c>
      <c r="K55" s="39"/>
      <c r="L55" s="39">
        <v>0</v>
      </c>
    </row>
    <row r="56" spans="4:12" ht="12.75">
      <c r="D56" s="12" t="s">
        <v>28</v>
      </c>
      <c r="F56" s="39">
        <v>0</v>
      </c>
      <c r="G56" s="39"/>
      <c r="H56" s="39">
        <v>0</v>
      </c>
      <c r="I56" s="39"/>
      <c r="J56" s="39">
        <v>0</v>
      </c>
      <c r="K56" s="39"/>
      <c r="L56" s="39">
        <v>0</v>
      </c>
    </row>
    <row r="57" spans="4:12" ht="12.75">
      <c r="D57" s="12" t="s">
        <v>32</v>
      </c>
      <c r="F57" s="39"/>
      <c r="G57" s="39"/>
      <c r="H57" s="39"/>
      <c r="I57" s="39"/>
      <c r="J57" s="39"/>
      <c r="K57" s="39"/>
      <c r="L57" s="39"/>
    </row>
    <row r="58" spans="4:12" ht="12.75">
      <c r="D58" s="1" t="s">
        <v>33</v>
      </c>
      <c r="F58" s="40">
        <v>0</v>
      </c>
      <c r="G58" s="39"/>
      <c r="H58" s="40">
        <v>0</v>
      </c>
      <c r="I58" s="39"/>
      <c r="J58" s="40">
        <v>0</v>
      </c>
      <c r="K58" s="39"/>
      <c r="L58" s="40">
        <v>0</v>
      </c>
    </row>
    <row r="59" spans="6:12" ht="12.75">
      <c r="F59" s="39"/>
      <c r="G59" s="39"/>
      <c r="H59" s="39"/>
      <c r="I59" s="39"/>
      <c r="J59" s="39"/>
      <c r="K59" s="39"/>
      <c r="L59" s="39"/>
    </row>
    <row r="60" spans="3:12" ht="25.5">
      <c r="C60" s="11" t="s">
        <v>100</v>
      </c>
      <c r="D60" s="4" t="s">
        <v>101</v>
      </c>
      <c r="F60" s="40">
        <f>F53</f>
        <v>10804</v>
      </c>
      <c r="G60" s="39"/>
      <c r="H60" s="40">
        <f>H53</f>
        <v>8628</v>
      </c>
      <c r="I60" s="39"/>
      <c r="J60" s="40">
        <f>J53</f>
        <v>17571</v>
      </c>
      <c r="K60" s="39"/>
      <c r="L60" s="40">
        <f>L53</f>
        <v>13051</v>
      </c>
    </row>
    <row r="61" spans="6:12" ht="12.75">
      <c r="F61" s="39"/>
      <c r="G61" s="39"/>
      <c r="H61" s="39"/>
      <c r="I61" s="39"/>
      <c r="J61" s="39"/>
      <c r="K61" s="39"/>
      <c r="L61" s="39"/>
    </row>
    <row r="62" spans="1:12" ht="38.25">
      <c r="A62" s="11">
        <v>3</v>
      </c>
      <c r="C62" s="11" t="s">
        <v>16</v>
      </c>
      <c r="D62" s="4" t="s">
        <v>102</v>
      </c>
      <c r="F62" s="39"/>
      <c r="G62" s="39"/>
      <c r="H62" s="39"/>
      <c r="I62" s="39"/>
      <c r="J62" s="39"/>
      <c r="K62" s="39"/>
      <c r="L62" s="39"/>
    </row>
    <row r="63" spans="6:12" ht="12.75">
      <c r="F63" s="39"/>
      <c r="G63" s="39"/>
      <c r="H63" s="39"/>
      <c r="I63" s="39"/>
      <c r="J63" s="39"/>
      <c r="K63" s="39"/>
      <c r="L63" s="39"/>
    </row>
    <row r="64" spans="4:12" ht="12.75">
      <c r="D64" s="1" t="s">
        <v>61</v>
      </c>
      <c r="F64" s="43">
        <f>F53/877.5</f>
        <v>12.312250712250712</v>
      </c>
      <c r="G64" s="39"/>
      <c r="H64" s="43">
        <f>H53/877.5</f>
        <v>9.832478632478633</v>
      </c>
      <c r="I64" s="39"/>
      <c r="J64" s="43">
        <f>J53/877.5</f>
        <v>20.023931623931624</v>
      </c>
      <c r="K64" s="39"/>
      <c r="L64" s="43">
        <f>L53/877.5</f>
        <v>14.872934472934473</v>
      </c>
    </row>
    <row r="65" spans="4:12" ht="12.75">
      <c r="D65" s="1" t="s">
        <v>55</v>
      </c>
      <c r="F65" s="39"/>
      <c r="G65" s="39"/>
      <c r="H65" s="39"/>
      <c r="I65" s="39"/>
      <c r="J65" s="39"/>
      <c r="K65" s="39"/>
      <c r="L65" s="39"/>
    </row>
    <row r="66" spans="6:12" ht="12.75">
      <c r="F66" s="39"/>
      <c r="G66" s="39"/>
      <c r="H66" s="39"/>
      <c r="I66" s="39"/>
      <c r="J66" s="39"/>
      <c r="K66" s="39"/>
      <c r="L66" s="39"/>
    </row>
    <row r="67" spans="4:12" ht="12.75">
      <c r="D67" s="1" t="s">
        <v>62</v>
      </c>
      <c r="F67" s="39">
        <v>0</v>
      </c>
      <c r="G67" s="39"/>
      <c r="H67" s="39">
        <v>0</v>
      </c>
      <c r="I67" s="39"/>
      <c r="J67" s="39">
        <v>0</v>
      </c>
      <c r="K67" s="39"/>
      <c r="L67" s="39">
        <v>0</v>
      </c>
    </row>
    <row r="68" spans="4:12" ht="12.75">
      <c r="D68" s="1" t="s">
        <v>35</v>
      </c>
      <c r="F68" s="40"/>
      <c r="G68" s="39"/>
      <c r="H68" s="40"/>
      <c r="I68" s="39"/>
      <c r="J68" s="40"/>
      <c r="K68" s="39"/>
      <c r="L68" s="40"/>
    </row>
    <row r="70" spans="1:12" ht="12.75">
      <c r="A70" s="1">
        <v>4</v>
      </c>
      <c r="D70" s="1" t="s">
        <v>36</v>
      </c>
      <c r="F70" s="39">
        <v>0</v>
      </c>
      <c r="H70" s="39">
        <v>0</v>
      </c>
      <c r="J70" s="39">
        <v>0</v>
      </c>
      <c r="L70" s="39">
        <v>0</v>
      </c>
    </row>
    <row r="71" spans="4:12" ht="12.75">
      <c r="D71" s="1" t="s">
        <v>37</v>
      </c>
      <c r="F71" s="39">
        <v>0</v>
      </c>
      <c r="H71" s="39">
        <v>0</v>
      </c>
      <c r="J71" s="39">
        <v>0</v>
      </c>
      <c r="L71" s="39">
        <v>0</v>
      </c>
    </row>
    <row r="73" spans="6:10" ht="12.75">
      <c r="F73" s="24" t="s">
        <v>38</v>
      </c>
      <c r="J73" s="24" t="s">
        <v>39</v>
      </c>
    </row>
    <row r="74" spans="6:12" ht="12.75">
      <c r="F74" s="49" t="s">
        <v>12</v>
      </c>
      <c r="G74" s="49"/>
      <c r="H74" s="49"/>
      <c r="J74" s="49" t="s">
        <v>40</v>
      </c>
      <c r="K74" s="49"/>
      <c r="L74" s="49"/>
    </row>
    <row r="75" spans="1:12" ht="12.75">
      <c r="A75" s="1">
        <v>5</v>
      </c>
      <c r="D75" s="1" t="s">
        <v>41</v>
      </c>
      <c r="F75" s="46">
        <v>4.93</v>
      </c>
      <c r="H75" s="46"/>
      <c r="J75" s="46">
        <v>4.87</v>
      </c>
      <c r="L75" s="46"/>
    </row>
    <row r="78" ht="12.75">
      <c r="D78" s="2" t="s">
        <v>42</v>
      </c>
    </row>
    <row r="80" ht="12.75">
      <c r="D80" s="1" t="s">
        <v>123</v>
      </c>
    </row>
    <row r="81" ht="12.75">
      <c r="D81" s="1" t="s">
        <v>122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41">
      <selection activeCell="D3" sqref="D3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8"/>
    </row>
    <row r="4" spans="1:13" ht="48">
      <c r="A4" s="2"/>
      <c r="E4" s="7"/>
      <c r="F4"/>
      <c r="G4"/>
      <c r="H4"/>
      <c r="I4" s="9"/>
      <c r="J4" s="17" t="s">
        <v>44</v>
      </c>
      <c r="K4" s="17"/>
      <c r="L4" s="44" t="s">
        <v>45</v>
      </c>
      <c r="M4" s="25"/>
    </row>
    <row r="5" spans="1:13" ht="15">
      <c r="A5" s="2"/>
      <c r="E5" s="8"/>
      <c r="F5"/>
      <c r="G5"/>
      <c r="H5"/>
      <c r="I5" s="10"/>
      <c r="J5" s="18" t="s">
        <v>112</v>
      </c>
      <c r="K5" s="18"/>
      <c r="L5" s="47" t="s">
        <v>111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5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64</v>
      </c>
      <c r="F8"/>
      <c r="G8"/>
      <c r="H8"/>
      <c r="J8" s="16">
        <v>548225</v>
      </c>
      <c r="K8" s="16"/>
      <c r="L8" s="16">
        <v>508630</v>
      </c>
    </row>
    <row r="9" spans="1:12" ht="15">
      <c r="A9" s="1">
        <v>2</v>
      </c>
      <c r="B9"/>
      <c r="D9" s="1" t="s">
        <v>65</v>
      </c>
      <c r="F9"/>
      <c r="G9"/>
      <c r="H9"/>
      <c r="J9" s="16">
        <v>0</v>
      </c>
      <c r="K9" s="16"/>
      <c r="L9" s="16">
        <v>0</v>
      </c>
    </row>
    <row r="10" spans="1:12" ht="15">
      <c r="A10" s="1">
        <v>3</v>
      </c>
      <c r="D10" s="1" t="s">
        <v>66</v>
      </c>
      <c r="F10"/>
      <c r="G10"/>
      <c r="H10"/>
      <c r="J10" s="16">
        <v>0</v>
      </c>
      <c r="K10" s="16"/>
      <c r="L10" s="16">
        <v>0</v>
      </c>
    </row>
    <row r="11" spans="1:12" ht="15">
      <c r="A11" s="1">
        <v>4</v>
      </c>
      <c r="C11" s="11"/>
      <c r="D11" s="4" t="s">
        <v>67</v>
      </c>
      <c r="F11"/>
      <c r="G11"/>
      <c r="H11"/>
      <c r="J11" s="16">
        <v>175</v>
      </c>
      <c r="K11" s="16"/>
      <c r="L11" s="16">
        <v>175</v>
      </c>
    </row>
    <row r="12" spans="1:12" ht="15">
      <c r="A12" s="1">
        <v>5</v>
      </c>
      <c r="C12" s="11"/>
      <c r="D12" s="4" t="s">
        <v>68</v>
      </c>
      <c r="F12"/>
      <c r="G12"/>
      <c r="H12"/>
      <c r="J12" s="16">
        <v>0</v>
      </c>
      <c r="K12" s="16"/>
      <c r="L12" s="16">
        <v>0</v>
      </c>
    </row>
    <row r="13" spans="1:12" ht="15">
      <c r="A13" s="1">
        <v>6</v>
      </c>
      <c r="C13" s="11"/>
      <c r="D13" s="4" t="s">
        <v>69</v>
      </c>
      <c r="F13"/>
      <c r="G13"/>
      <c r="H13"/>
      <c r="J13" s="16">
        <v>0</v>
      </c>
      <c r="K13" s="16"/>
      <c r="L13" s="16">
        <v>0</v>
      </c>
    </row>
    <row r="14" spans="1:12" ht="15">
      <c r="A14" s="1">
        <v>7</v>
      </c>
      <c r="C14" s="11"/>
      <c r="D14" s="4" t="s">
        <v>70</v>
      </c>
      <c r="F14"/>
      <c r="G14"/>
      <c r="H14"/>
      <c r="J14" s="16">
        <v>0</v>
      </c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71</v>
      </c>
      <c r="F17"/>
      <c r="G17"/>
      <c r="H17"/>
      <c r="J17" s="16">
        <v>99965</v>
      </c>
      <c r="K17" s="16"/>
      <c r="L17" s="16">
        <v>93024</v>
      </c>
    </row>
    <row r="18" spans="4:12" ht="15">
      <c r="D18" s="13" t="s">
        <v>72</v>
      </c>
      <c r="F18"/>
      <c r="G18"/>
      <c r="H18"/>
      <c r="J18" s="16">
        <v>11095</v>
      </c>
      <c r="K18" s="16"/>
      <c r="L18" s="16">
        <v>8719</v>
      </c>
    </row>
    <row r="19" spans="4:12" ht="15">
      <c r="D19" s="13" t="s">
        <v>47</v>
      </c>
      <c r="F19"/>
      <c r="G19"/>
      <c r="H19"/>
      <c r="J19" s="16">
        <v>0</v>
      </c>
      <c r="K19" s="16"/>
      <c r="L19" s="16">
        <v>0</v>
      </c>
    </row>
    <row r="20" spans="4:12" ht="15">
      <c r="D20" s="13" t="s">
        <v>73</v>
      </c>
      <c r="F20"/>
      <c r="G20"/>
      <c r="H20"/>
      <c r="J20" s="16">
        <f>54603+1233+25</f>
        <v>55861</v>
      </c>
      <c r="K20" s="16"/>
      <c r="L20" s="16">
        <v>70427</v>
      </c>
    </row>
    <row r="21" spans="4:12" ht="15">
      <c r="D21" s="13" t="s">
        <v>74</v>
      </c>
      <c r="F21"/>
      <c r="G21"/>
      <c r="H21"/>
      <c r="J21" s="16">
        <f>21694+224</f>
        <v>21918</v>
      </c>
      <c r="K21" s="16"/>
      <c r="L21" s="16">
        <v>16371</v>
      </c>
    </row>
    <row r="22" spans="4:12" ht="15">
      <c r="D22" s="13"/>
      <c r="F22"/>
      <c r="G22"/>
      <c r="H22" s="53"/>
      <c r="J22" s="20">
        <f>SUM(J17:J21)</f>
        <v>188839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76</v>
      </c>
      <c r="F25"/>
      <c r="G25"/>
      <c r="H25"/>
      <c r="J25" s="16">
        <v>198115</v>
      </c>
      <c r="K25" s="16"/>
      <c r="L25" s="16">
        <v>190384</v>
      </c>
    </row>
    <row r="26" spans="4:12" ht="15">
      <c r="D26" s="13" t="s">
        <v>75</v>
      </c>
      <c r="F26"/>
      <c r="G26"/>
      <c r="H26"/>
      <c r="J26" s="16">
        <v>97595</v>
      </c>
      <c r="K26" s="16"/>
      <c r="L26" s="16">
        <v>71642</v>
      </c>
    </row>
    <row r="27" spans="4:12" ht="15">
      <c r="D27" s="13" t="s">
        <v>49</v>
      </c>
      <c r="F27"/>
      <c r="G27"/>
      <c r="H27"/>
      <c r="J27" s="16">
        <v>1821</v>
      </c>
      <c r="K27" s="16"/>
      <c r="L27" s="16">
        <v>970</v>
      </c>
    </row>
    <row r="28" spans="3:12" ht="15">
      <c r="C28" s="11"/>
      <c r="D28" s="14" t="s">
        <v>50</v>
      </c>
      <c r="F28"/>
      <c r="G28"/>
      <c r="H28"/>
      <c r="J28" s="16">
        <v>0</v>
      </c>
      <c r="K28" s="16"/>
      <c r="L28" s="16">
        <v>195</v>
      </c>
    </row>
    <row r="29" spans="3:12" ht="15">
      <c r="C29" s="11"/>
      <c r="D29" s="15" t="s">
        <v>51</v>
      </c>
      <c r="F29"/>
      <c r="G29"/>
      <c r="H29"/>
      <c r="J29" s="16">
        <v>0</v>
      </c>
      <c r="K29" s="16"/>
      <c r="L29" s="16">
        <v>0</v>
      </c>
    </row>
    <row r="30" spans="3:12" ht="15">
      <c r="C30" s="11"/>
      <c r="D30" s="15" t="s">
        <v>74</v>
      </c>
      <c r="F30"/>
      <c r="G30"/>
      <c r="H30"/>
      <c r="J30" s="16">
        <v>582</v>
      </c>
      <c r="K30" s="16"/>
      <c r="L30" s="16">
        <v>188</v>
      </c>
    </row>
    <row r="31" spans="4:12" ht="15">
      <c r="D31" s="15"/>
      <c r="F31"/>
      <c r="G31"/>
      <c r="H31"/>
      <c r="J31" s="20">
        <f>SUM(J25:J30)</f>
        <v>298113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77</v>
      </c>
      <c r="F33"/>
      <c r="G33"/>
      <c r="H33"/>
      <c r="J33" s="24">
        <f>J22-J31</f>
        <v>-109274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439126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78</v>
      </c>
      <c r="F35"/>
      <c r="G35"/>
      <c r="H35"/>
      <c r="J35" s="16"/>
      <c r="K35" s="16"/>
      <c r="L35" s="16"/>
    </row>
    <row r="36" spans="4:12" ht="15">
      <c r="D36" s="12" t="s">
        <v>79</v>
      </c>
      <c r="F36"/>
      <c r="G36"/>
      <c r="H36"/>
      <c r="J36" s="16">
        <v>87750</v>
      </c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82</v>
      </c>
      <c r="F38"/>
      <c r="G38"/>
      <c r="H38"/>
      <c r="J38" s="16">
        <v>108488</v>
      </c>
      <c r="K38" s="16"/>
      <c r="L38" s="16">
        <v>108488</v>
      </c>
    </row>
    <row r="39" spans="4:12" ht="15">
      <c r="D39" s="13" t="s">
        <v>80</v>
      </c>
      <c r="F39"/>
      <c r="G39"/>
      <c r="H39"/>
      <c r="J39" s="16">
        <v>55352</v>
      </c>
      <c r="K39" s="16"/>
      <c r="L39" s="16">
        <v>55352</v>
      </c>
    </row>
    <row r="40" spans="4:12" ht="15">
      <c r="D40" s="13" t="s">
        <v>81</v>
      </c>
      <c r="F40"/>
      <c r="G40"/>
      <c r="H40"/>
      <c r="J40" s="16">
        <v>0</v>
      </c>
      <c r="K40" s="16"/>
      <c r="L40" s="16">
        <v>0</v>
      </c>
    </row>
    <row r="41" spans="4:12" ht="15">
      <c r="D41" s="13" t="s">
        <v>83</v>
      </c>
      <c r="F41"/>
      <c r="G41"/>
      <c r="H41"/>
      <c r="J41" s="16">
        <v>0</v>
      </c>
      <c r="K41" s="16"/>
      <c r="L41" s="16">
        <v>0</v>
      </c>
    </row>
    <row r="42" spans="4:12" ht="15">
      <c r="D42" s="13" t="s">
        <v>84</v>
      </c>
      <c r="F42"/>
      <c r="G42"/>
      <c r="H42"/>
      <c r="J42" s="23">
        <v>180702</v>
      </c>
      <c r="K42" s="23"/>
      <c r="L42" s="16">
        <v>175767</v>
      </c>
    </row>
    <row r="43" spans="4:12" ht="15">
      <c r="D43" s="13" t="s">
        <v>74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432292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85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86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87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88</v>
      </c>
      <c r="F49"/>
      <c r="G49"/>
      <c r="H49"/>
      <c r="J49" s="16">
        <f>6610+224</f>
        <v>6834</v>
      </c>
      <c r="K49" s="16"/>
      <c r="L49" s="16">
        <v>6610</v>
      </c>
    </row>
    <row r="50" spans="6:12" ht="15.75" thickBot="1">
      <c r="F50"/>
      <c r="G50"/>
      <c r="H50" t="s">
        <v>60</v>
      </c>
      <c r="J50" s="21">
        <f>SUM(J44:J49)</f>
        <v>439126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63</v>
      </c>
      <c r="K51" s="16"/>
      <c r="L51" s="16"/>
    </row>
    <row r="52" spans="1:12" ht="15">
      <c r="A52" s="1">
        <v>16</v>
      </c>
      <c r="D52" s="1" t="s">
        <v>89</v>
      </c>
      <c r="F52"/>
      <c r="G52"/>
      <c r="H52"/>
      <c r="J52" s="50">
        <f>+(J44-J12)/87750</f>
        <v>4.926404558404559</v>
      </c>
      <c r="K52" s="16"/>
      <c r="L52" s="50">
        <f>+(L44-L12)/87750</f>
        <v>4.870165242165243</v>
      </c>
    </row>
  </sheetData>
  <printOptions/>
  <pageMargins left="0.47244094488189" right="0.47244094488189" top="0.340551181" bottom="0.340551181" header="0.261811024" footer="0.26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5">
      <pane xSplit="5" ySplit="7" topLeftCell="F2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1" t="s">
        <v>54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1" t="s">
        <v>117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2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3</v>
      </c>
    </row>
    <row r="10" ht="12.75">
      <c r="A10" s="1" t="s">
        <v>118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  <c r="M16" s="25"/>
    </row>
    <row r="17" spans="1:13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  <c r="M17" s="25"/>
    </row>
    <row r="18" spans="1:13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  <c r="M18" s="25"/>
    </row>
    <row r="19" spans="1:13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  <c r="M19" s="25"/>
    </row>
    <row r="20" spans="1:13" ht="12.75">
      <c r="A20" s="2"/>
      <c r="E20" s="8"/>
      <c r="F20" s="31" t="s">
        <v>113</v>
      </c>
      <c r="G20" s="31"/>
      <c r="H20" s="31" t="s">
        <v>58</v>
      </c>
      <c r="I20" s="31"/>
      <c r="J20" s="31" t="s">
        <v>113</v>
      </c>
      <c r="K20" s="31"/>
      <c r="L20" s="31" t="s">
        <v>58</v>
      </c>
      <c r="M20" s="25"/>
    </row>
    <row r="21" spans="1:13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2" t="s">
        <v>15</v>
      </c>
      <c r="M21" s="38"/>
    </row>
    <row r="22" spans="1:13" ht="12.75">
      <c r="A22" s="2"/>
      <c r="L22" s="29"/>
      <c r="M22" s="25"/>
    </row>
    <row r="23" spans="1:13" ht="15">
      <c r="A23" s="1">
        <v>1</v>
      </c>
      <c r="B23"/>
      <c r="C23" s="1" t="s">
        <v>16</v>
      </c>
      <c r="D23" s="1" t="s">
        <v>90</v>
      </c>
      <c r="F23" s="39"/>
      <c r="G23" s="39"/>
      <c r="H23" s="39">
        <v>294056</v>
      </c>
      <c r="I23" s="39"/>
      <c r="J23" s="39"/>
      <c r="K23" s="39"/>
      <c r="L23" s="39">
        <v>815522</v>
      </c>
      <c r="M23" s="25"/>
    </row>
    <row r="24" spans="6:13" ht="12.75">
      <c r="F24" s="39"/>
      <c r="G24" s="39"/>
      <c r="H24" s="39"/>
      <c r="I24" s="39"/>
      <c r="J24" s="39"/>
      <c r="K24" s="39"/>
      <c r="L24" s="39"/>
      <c r="M24" s="25"/>
    </row>
    <row r="25" spans="3:13" ht="12.75">
      <c r="C25" s="1" t="s">
        <v>17</v>
      </c>
      <c r="D25" s="1" t="s">
        <v>18</v>
      </c>
      <c r="F25" s="39"/>
      <c r="G25" s="39"/>
      <c r="H25" s="39">
        <v>0</v>
      </c>
      <c r="I25" s="39"/>
      <c r="J25" s="39"/>
      <c r="K25" s="39"/>
      <c r="L25" s="39">
        <v>0</v>
      </c>
      <c r="M25" s="25"/>
    </row>
    <row r="26" spans="6:13" ht="12.75">
      <c r="F26" s="39"/>
      <c r="G26" s="39"/>
      <c r="H26" s="39"/>
      <c r="I26" s="39"/>
      <c r="J26" s="39"/>
      <c r="K26" s="39"/>
      <c r="L26" s="39"/>
      <c r="M26" s="25"/>
    </row>
    <row r="27" spans="3:13" ht="12.75">
      <c r="C27" s="11" t="s">
        <v>19</v>
      </c>
      <c r="D27" s="4" t="s">
        <v>91</v>
      </c>
      <c r="F27" s="39"/>
      <c r="G27" s="39"/>
      <c r="H27" s="39">
        <v>128</v>
      </c>
      <c r="I27" s="39"/>
      <c r="J27" s="39"/>
      <c r="K27" s="39"/>
      <c r="L27" s="39">
        <v>725</v>
      </c>
      <c r="M27" s="25"/>
    </row>
    <row r="28" spans="6:13" ht="12.75">
      <c r="F28" s="39"/>
      <c r="G28" s="39"/>
      <c r="H28" s="39"/>
      <c r="I28" s="39"/>
      <c r="J28" s="39"/>
      <c r="K28" s="39"/>
      <c r="L28" s="39"/>
      <c r="M28" s="25"/>
    </row>
    <row r="29" spans="1:13" ht="63.75">
      <c r="A29" s="5">
        <v>2</v>
      </c>
      <c r="C29" s="11" t="s">
        <v>16</v>
      </c>
      <c r="D29" s="4" t="s">
        <v>105</v>
      </c>
      <c r="F29" s="34"/>
      <c r="G29" s="39"/>
      <c r="H29" s="34">
        <v>24690</v>
      </c>
      <c r="I29" s="39"/>
      <c r="J29" s="34"/>
      <c r="K29" s="39"/>
      <c r="L29" s="34">
        <v>64316</v>
      </c>
      <c r="M29" s="25"/>
    </row>
    <row r="30" spans="6:13" ht="12.75">
      <c r="F30" s="39"/>
      <c r="G30" s="39"/>
      <c r="H30" s="39"/>
      <c r="I30" s="39"/>
      <c r="J30" s="39"/>
      <c r="K30" s="39"/>
      <c r="L30" s="39"/>
      <c r="M30" s="25"/>
    </row>
    <row r="31" spans="3:13" ht="12.75">
      <c r="C31" s="1" t="s">
        <v>17</v>
      </c>
      <c r="D31" s="1" t="s">
        <v>93</v>
      </c>
      <c r="F31" s="39"/>
      <c r="G31" s="39"/>
      <c r="H31" s="39">
        <v>-402</v>
      </c>
      <c r="I31" s="39"/>
      <c r="J31" s="39"/>
      <c r="K31" s="39"/>
      <c r="L31" s="39">
        <v>-2235</v>
      </c>
      <c r="M31" s="25"/>
    </row>
    <row r="32" spans="6:13" ht="12.75">
      <c r="F32" s="39"/>
      <c r="G32" s="39"/>
      <c r="H32" s="39"/>
      <c r="I32" s="39"/>
      <c r="J32" s="39"/>
      <c r="K32" s="39"/>
      <c r="L32" s="39"/>
      <c r="M32" s="25"/>
    </row>
    <row r="33" spans="3:13" ht="12.75">
      <c r="C33" s="1" t="s">
        <v>19</v>
      </c>
      <c r="D33" s="1" t="s">
        <v>20</v>
      </c>
      <c r="F33" s="39"/>
      <c r="G33" s="39"/>
      <c r="H33" s="39">
        <v>-8363</v>
      </c>
      <c r="I33" s="39"/>
      <c r="J33" s="39"/>
      <c r="K33" s="39"/>
      <c r="L33" s="39">
        <v>-24704</v>
      </c>
      <c r="M33" s="25"/>
    </row>
    <row r="34" spans="6:13" ht="12.75">
      <c r="F34" s="39"/>
      <c r="G34" s="39"/>
      <c r="H34" s="39"/>
      <c r="I34" s="39"/>
      <c r="J34" s="39"/>
      <c r="K34" s="39"/>
      <c r="L34" s="39"/>
      <c r="M34" s="25"/>
    </row>
    <row r="35" spans="3:13" ht="12.75">
      <c r="C35" s="1" t="s">
        <v>21</v>
      </c>
      <c r="D35" s="1" t="s">
        <v>22</v>
      </c>
      <c r="F35" s="40"/>
      <c r="G35" s="39"/>
      <c r="H35" s="40"/>
      <c r="I35" s="39"/>
      <c r="J35" s="40"/>
      <c r="K35" s="39"/>
      <c r="L35" s="40"/>
      <c r="M35" s="38"/>
    </row>
    <row r="36" spans="6:13" ht="12.75">
      <c r="F36" s="39"/>
      <c r="G36" s="39"/>
      <c r="H36" s="39"/>
      <c r="I36" s="39"/>
      <c r="J36" s="39"/>
      <c r="K36" s="39"/>
      <c r="L36" s="39"/>
      <c r="M36" s="25"/>
    </row>
    <row r="37" spans="1:13" ht="38.25">
      <c r="A37" s="5"/>
      <c r="C37" s="11" t="s">
        <v>23</v>
      </c>
      <c r="D37" s="4" t="s">
        <v>94</v>
      </c>
      <c r="F37" s="34">
        <f>F29+F31+F33+F35</f>
        <v>0</v>
      </c>
      <c r="G37" s="39"/>
      <c r="H37" s="34">
        <f>H29+H31+H33+H35</f>
        <v>15925</v>
      </c>
      <c r="I37" s="39"/>
      <c r="J37" s="34">
        <f>J29+J31+J33+J35</f>
        <v>0</v>
      </c>
      <c r="K37" s="39"/>
      <c r="L37" s="34">
        <f>L29+L31+L33+L35</f>
        <v>37377</v>
      </c>
      <c r="M37" s="25"/>
    </row>
    <row r="38" spans="6:13" ht="12.75">
      <c r="F38" s="39"/>
      <c r="G38" s="39"/>
      <c r="H38" s="39"/>
      <c r="I38" s="39"/>
      <c r="J38" s="39"/>
      <c r="K38" s="39"/>
      <c r="L38" s="39"/>
      <c r="M38" s="25"/>
    </row>
    <row r="39" spans="1:13" ht="25.5">
      <c r="A39" s="5"/>
      <c r="C39" s="11" t="s">
        <v>24</v>
      </c>
      <c r="D39" s="3" t="s">
        <v>95</v>
      </c>
      <c r="F39" s="34">
        <v>0</v>
      </c>
      <c r="G39" s="39"/>
      <c r="H39" s="34">
        <v>0</v>
      </c>
      <c r="I39" s="39"/>
      <c r="J39" s="34">
        <v>0</v>
      </c>
      <c r="K39" s="39"/>
      <c r="L39" s="34">
        <v>0</v>
      </c>
      <c r="M39" s="25"/>
    </row>
    <row r="40" spans="6:13" ht="12.75">
      <c r="F40" s="39"/>
      <c r="G40" s="39"/>
      <c r="H40" s="39"/>
      <c r="I40" s="39"/>
      <c r="J40" s="39"/>
      <c r="K40" s="39"/>
      <c r="L40" s="39"/>
      <c r="M40" s="25"/>
    </row>
    <row r="41" spans="1:13" ht="38.25">
      <c r="A41" s="5"/>
      <c r="C41" s="11" t="s">
        <v>25</v>
      </c>
      <c r="D41" s="4" t="s">
        <v>94</v>
      </c>
      <c r="F41" s="34">
        <f>F37</f>
        <v>0</v>
      </c>
      <c r="G41" s="39"/>
      <c r="H41" s="34">
        <f>H37</f>
        <v>15925</v>
      </c>
      <c r="I41" s="39"/>
      <c r="J41" s="34">
        <f>J37</f>
        <v>0</v>
      </c>
      <c r="K41" s="39"/>
      <c r="L41" s="34">
        <f>L37</f>
        <v>37377</v>
      </c>
      <c r="M41" s="25"/>
    </row>
    <row r="42" spans="6:13" ht="12.75">
      <c r="F42" s="39"/>
      <c r="G42" s="39"/>
      <c r="H42" s="39"/>
      <c r="I42" s="39"/>
      <c r="J42" s="39"/>
      <c r="K42" s="39"/>
      <c r="L42" s="39"/>
      <c r="M42" s="25"/>
    </row>
    <row r="43" spans="3:13" ht="12.75">
      <c r="C43" s="1" t="s">
        <v>26</v>
      </c>
      <c r="D43" s="1" t="s">
        <v>96</v>
      </c>
      <c r="F43" s="40"/>
      <c r="G43" s="39"/>
      <c r="H43" s="40">
        <v>-5760</v>
      </c>
      <c r="I43" s="39"/>
      <c r="J43" s="40"/>
      <c r="K43" s="39"/>
      <c r="L43" s="40">
        <v>-14161</v>
      </c>
      <c r="M43" s="38"/>
    </row>
    <row r="44" spans="6:13" ht="12.75">
      <c r="F44" s="39"/>
      <c r="G44" s="39"/>
      <c r="H44" s="39"/>
      <c r="I44" s="39"/>
      <c r="J44" s="39"/>
      <c r="K44" s="39"/>
      <c r="L44" s="39"/>
      <c r="M44" s="25"/>
    </row>
    <row r="45" spans="3:13" ht="12.75">
      <c r="C45" s="11" t="s">
        <v>27</v>
      </c>
      <c r="D45" s="4" t="s">
        <v>97</v>
      </c>
      <c r="F45" s="39">
        <f>F41+F43</f>
        <v>0</v>
      </c>
      <c r="G45" s="39"/>
      <c r="H45" s="39">
        <f>H41+H43</f>
        <v>10165</v>
      </c>
      <c r="I45" s="39"/>
      <c r="J45" s="39">
        <f>J41+J43</f>
        <v>0</v>
      </c>
      <c r="K45" s="39"/>
      <c r="L45" s="39">
        <f>L41+L43</f>
        <v>23216</v>
      </c>
      <c r="M45" s="25"/>
    </row>
    <row r="46" spans="3:13" ht="13.5" customHeight="1">
      <c r="C46" s="11"/>
      <c r="D46" s="3" t="s">
        <v>98</v>
      </c>
      <c r="F46" s="39"/>
      <c r="G46" s="39"/>
      <c r="H46" s="39"/>
      <c r="I46" s="39"/>
      <c r="J46" s="39"/>
      <c r="K46" s="39"/>
      <c r="L46" s="39"/>
      <c r="M46" s="25"/>
    </row>
    <row r="47" spans="6:13" ht="12.75">
      <c r="F47" s="39"/>
      <c r="G47" s="39"/>
      <c r="H47" s="39"/>
      <c r="I47" s="39"/>
      <c r="J47" s="39"/>
      <c r="K47" s="39"/>
      <c r="L47" s="39"/>
      <c r="M47" s="25"/>
    </row>
    <row r="48" spans="4:13" ht="12.75">
      <c r="D48" s="1" t="s">
        <v>28</v>
      </c>
      <c r="F48" s="40">
        <v>0</v>
      </c>
      <c r="G48" s="39"/>
      <c r="H48" s="40">
        <v>0</v>
      </c>
      <c r="I48" s="39"/>
      <c r="J48" s="40">
        <v>0</v>
      </c>
      <c r="K48" s="39"/>
      <c r="L48" s="40">
        <v>0</v>
      </c>
      <c r="M48" s="38"/>
    </row>
    <row r="49" spans="6:13" ht="12.75">
      <c r="F49" s="51"/>
      <c r="G49" s="39"/>
      <c r="H49" s="51"/>
      <c r="I49" s="39"/>
      <c r="J49" s="51"/>
      <c r="K49" s="39"/>
      <c r="L49" s="51"/>
      <c r="M49" s="52"/>
    </row>
    <row r="50" spans="3:13" ht="12.75">
      <c r="C50" s="1" t="s">
        <v>29</v>
      </c>
      <c r="D50" s="1" t="s">
        <v>104</v>
      </c>
      <c r="F50" s="39">
        <v>0</v>
      </c>
      <c r="G50" s="39"/>
      <c r="H50" s="39">
        <v>0</v>
      </c>
      <c r="I50" s="39"/>
      <c r="J50" s="39">
        <v>0</v>
      </c>
      <c r="K50" s="39"/>
      <c r="L50" s="39">
        <v>0</v>
      </c>
      <c r="M50" s="52"/>
    </row>
    <row r="51" spans="4:13" ht="12.75">
      <c r="D51" s="1" t="s">
        <v>103</v>
      </c>
      <c r="F51" s="51"/>
      <c r="G51" s="39"/>
      <c r="H51" s="51"/>
      <c r="I51" s="39"/>
      <c r="J51" s="51"/>
      <c r="K51" s="39"/>
      <c r="L51" s="51"/>
      <c r="M51" s="52"/>
    </row>
    <row r="52" spans="6:13" ht="12.75">
      <c r="F52" s="39"/>
      <c r="G52" s="39"/>
      <c r="H52" s="39"/>
      <c r="I52" s="39"/>
      <c r="J52" s="39"/>
      <c r="K52" s="39"/>
      <c r="L52" s="39"/>
      <c r="M52" s="25"/>
    </row>
    <row r="53" spans="3:13" ht="38.25">
      <c r="C53" s="11" t="s">
        <v>30</v>
      </c>
      <c r="D53" s="4" t="s">
        <v>99</v>
      </c>
      <c r="F53" s="39">
        <f>F45</f>
        <v>0</v>
      </c>
      <c r="G53" s="39"/>
      <c r="H53" s="39">
        <f>H45</f>
        <v>10165</v>
      </c>
      <c r="I53" s="39"/>
      <c r="J53" s="39">
        <f>J45</f>
        <v>0</v>
      </c>
      <c r="K53" s="39"/>
      <c r="L53" s="39">
        <f>L45</f>
        <v>23216</v>
      </c>
      <c r="M53" s="25"/>
    </row>
    <row r="54" spans="6:13" ht="12.75">
      <c r="F54" s="39"/>
      <c r="G54" s="39"/>
      <c r="H54" s="39"/>
      <c r="I54" s="39"/>
      <c r="J54" s="39"/>
      <c r="K54" s="39"/>
      <c r="L54" s="39"/>
      <c r="M54" s="25"/>
    </row>
    <row r="55" spans="3:13" ht="12.75">
      <c r="C55" s="1" t="s">
        <v>34</v>
      </c>
      <c r="D55" s="12" t="s">
        <v>31</v>
      </c>
      <c r="F55" s="39">
        <v>0</v>
      </c>
      <c r="G55" s="39"/>
      <c r="H55" s="39">
        <v>0</v>
      </c>
      <c r="I55" s="39"/>
      <c r="J55" s="39">
        <v>0</v>
      </c>
      <c r="K55" s="39"/>
      <c r="L55" s="39">
        <v>0</v>
      </c>
      <c r="M55" s="25"/>
    </row>
    <row r="56" spans="4:13" ht="12.75">
      <c r="D56" s="12" t="s">
        <v>28</v>
      </c>
      <c r="F56" s="39">
        <v>0</v>
      </c>
      <c r="G56" s="39"/>
      <c r="H56" s="39">
        <v>0</v>
      </c>
      <c r="I56" s="39"/>
      <c r="J56" s="39">
        <v>0</v>
      </c>
      <c r="K56" s="39"/>
      <c r="L56" s="39">
        <v>0</v>
      </c>
      <c r="M56" s="25"/>
    </row>
    <row r="57" spans="4:13" ht="12.75">
      <c r="D57" s="12" t="s">
        <v>32</v>
      </c>
      <c r="F57" s="39"/>
      <c r="G57" s="39"/>
      <c r="H57" s="39"/>
      <c r="I57" s="39"/>
      <c r="J57" s="39"/>
      <c r="K57" s="39"/>
      <c r="L57" s="39"/>
      <c r="M57" s="25"/>
    </row>
    <row r="58" spans="4:13" ht="12.75">
      <c r="D58" s="1" t="s">
        <v>33</v>
      </c>
      <c r="F58" s="40">
        <v>0</v>
      </c>
      <c r="G58" s="39"/>
      <c r="H58" s="40">
        <v>0</v>
      </c>
      <c r="I58" s="39"/>
      <c r="J58" s="40">
        <v>0</v>
      </c>
      <c r="K58" s="39"/>
      <c r="L58" s="40">
        <v>0</v>
      </c>
      <c r="M58" s="38"/>
    </row>
    <row r="59" spans="6:13" ht="12.75">
      <c r="F59" s="39"/>
      <c r="G59" s="39"/>
      <c r="H59" s="39"/>
      <c r="I59" s="39"/>
      <c r="J59" s="39"/>
      <c r="K59" s="39"/>
      <c r="L59" s="39"/>
      <c r="M59" s="25"/>
    </row>
    <row r="60" spans="3:13" ht="25.5">
      <c r="C60" s="11" t="s">
        <v>100</v>
      </c>
      <c r="D60" s="4" t="s">
        <v>101</v>
      </c>
      <c r="F60" s="40">
        <f>F53</f>
        <v>0</v>
      </c>
      <c r="G60" s="39"/>
      <c r="H60" s="40">
        <f>H53</f>
        <v>10165</v>
      </c>
      <c r="I60" s="39"/>
      <c r="J60" s="40">
        <f>J53</f>
        <v>0</v>
      </c>
      <c r="K60" s="39"/>
      <c r="L60" s="40">
        <f>L53</f>
        <v>23216</v>
      </c>
      <c r="M60" s="38"/>
    </row>
    <row r="61" spans="6:13" ht="12.75">
      <c r="F61" s="39"/>
      <c r="G61" s="39"/>
      <c r="H61" s="39"/>
      <c r="I61" s="39"/>
      <c r="J61" s="39"/>
      <c r="K61" s="39"/>
      <c r="L61" s="39"/>
      <c r="M61" s="25"/>
    </row>
    <row r="62" spans="1:13" ht="38.25">
      <c r="A62" s="11">
        <v>3</v>
      </c>
      <c r="C62" s="11"/>
      <c r="D62" s="4" t="s">
        <v>102</v>
      </c>
      <c r="F62" s="39"/>
      <c r="G62" s="39"/>
      <c r="H62" s="39"/>
      <c r="I62" s="39"/>
      <c r="J62" s="39"/>
      <c r="K62" s="39"/>
      <c r="L62" s="39"/>
      <c r="M62" s="25"/>
    </row>
    <row r="63" spans="6:13" ht="12.75">
      <c r="F63" s="39"/>
      <c r="G63" s="39"/>
      <c r="H63" s="39"/>
      <c r="I63" s="39"/>
      <c r="J63" s="39"/>
      <c r="K63" s="39"/>
      <c r="L63" s="39"/>
      <c r="M63" s="25"/>
    </row>
    <row r="64" spans="4:13" ht="12.75">
      <c r="D64" s="1" t="s">
        <v>107</v>
      </c>
      <c r="F64" s="43">
        <f>F53/877.5</f>
        <v>0</v>
      </c>
      <c r="G64" s="39"/>
      <c r="H64" s="43">
        <f>H53/877.5</f>
        <v>11.584045584045585</v>
      </c>
      <c r="I64" s="39"/>
      <c r="J64" s="43">
        <f>J53/877.5</f>
        <v>0</v>
      </c>
      <c r="K64" s="39"/>
      <c r="L64" s="43">
        <f>L53/877.5</f>
        <v>26.456980056980058</v>
      </c>
      <c r="M64" s="25"/>
    </row>
    <row r="65" spans="4:13" ht="12.75">
      <c r="D65" s="1" t="s">
        <v>55</v>
      </c>
      <c r="F65" s="39"/>
      <c r="G65" s="39"/>
      <c r="H65" s="39"/>
      <c r="I65" s="39"/>
      <c r="J65" s="39"/>
      <c r="K65" s="39"/>
      <c r="L65" s="39"/>
      <c r="M65" s="25"/>
    </row>
    <row r="66" spans="6:13" ht="12.75">
      <c r="F66" s="39"/>
      <c r="G66" s="39"/>
      <c r="H66" s="39"/>
      <c r="I66" s="39"/>
      <c r="J66" s="39"/>
      <c r="K66" s="39"/>
      <c r="L66" s="39"/>
      <c r="M66" s="25"/>
    </row>
    <row r="67" spans="4:13" ht="12.75">
      <c r="D67" s="1" t="s">
        <v>108</v>
      </c>
      <c r="F67" s="39">
        <v>0</v>
      </c>
      <c r="G67" s="39"/>
      <c r="H67" s="39">
        <v>0</v>
      </c>
      <c r="I67" s="39"/>
      <c r="J67" s="39">
        <v>0</v>
      </c>
      <c r="K67" s="39"/>
      <c r="L67" s="39">
        <v>0</v>
      </c>
      <c r="M67" s="25"/>
    </row>
    <row r="68" spans="4:13" ht="12.75">
      <c r="D68" s="1" t="s">
        <v>55</v>
      </c>
      <c r="F68" s="40"/>
      <c r="G68" s="39"/>
      <c r="H68" s="40"/>
      <c r="I68" s="39"/>
      <c r="J68" s="40"/>
      <c r="K68" s="39"/>
      <c r="L68" s="40"/>
      <c r="M68" s="38"/>
    </row>
    <row r="69" ht="12.75">
      <c r="M69" s="25"/>
    </row>
    <row r="70" spans="1:13" ht="12.75">
      <c r="A70" s="1">
        <v>4</v>
      </c>
      <c r="D70" s="1" t="s">
        <v>36</v>
      </c>
      <c r="F70" s="39">
        <v>0</v>
      </c>
      <c r="H70" s="39">
        <v>0</v>
      </c>
      <c r="J70" s="39">
        <v>0</v>
      </c>
      <c r="L70" s="39">
        <v>0</v>
      </c>
      <c r="M70" s="25"/>
    </row>
    <row r="71" spans="4:13" ht="12.75">
      <c r="D71" s="1" t="s">
        <v>37</v>
      </c>
      <c r="F71" s="39">
        <v>0</v>
      </c>
      <c r="H71" s="39">
        <v>0</v>
      </c>
      <c r="J71" s="39">
        <v>0</v>
      </c>
      <c r="L71" s="39">
        <v>0</v>
      </c>
      <c r="M71" s="25"/>
    </row>
    <row r="73" spans="6:10" ht="12.75">
      <c r="F73" s="24" t="s">
        <v>38</v>
      </c>
      <c r="J73" s="24" t="s">
        <v>39</v>
      </c>
    </row>
    <row r="74" spans="6:12" ht="12.75">
      <c r="F74" s="49" t="s">
        <v>12</v>
      </c>
      <c r="G74" s="49"/>
      <c r="H74" s="49"/>
      <c r="J74" s="49" t="s">
        <v>40</v>
      </c>
      <c r="K74" s="49"/>
      <c r="L74" s="49"/>
    </row>
    <row r="75" spans="1:12" ht="12.75">
      <c r="A75" s="1">
        <v>5</v>
      </c>
      <c r="D75" s="1" t="s">
        <v>41</v>
      </c>
      <c r="F75" s="46"/>
      <c r="H75" s="46"/>
      <c r="J75" s="46">
        <v>4.87</v>
      </c>
      <c r="L75" s="46"/>
    </row>
    <row r="77" ht="12.75">
      <c r="D77" s="2"/>
    </row>
    <row r="78" ht="12.75">
      <c r="D78" s="2" t="s">
        <v>42</v>
      </c>
    </row>
    <row r="80" ht="12.75">
      <c r="D80" s="1" t="s">
        <v>106</v>
      </c>
    </row>
    <row r="81" ht="12.75">
      <c r="D81" s="1" t="s">
        <v>110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8"/>
    </row>
    <row r="4" spans="1:13" ht="48">
      <c r="A4" s="2"/>
      <c r="E4" s="7"/>
      <c r="F4"/>
      <c r="G4"/>
      <c r="H4"/>
      <c r="I4" s="9"/>
      <c r="J4" s="17" t="s">
        <v>44</v>
      </c>
      <c r="K4" s="17"/>
      <c r="L4" s="44" t="s">
        <v>45</v>
      </c>
      <c r="M4" s="25"/>
    </row>
    <row r="5" spans="1:13" ht="15">
      <c r="A5" s="2"/>
      <c r="E5" s="8"/>
      <c r="F5"/>
      <c r="G5"/>
      <c r="H5"/>
      <c r="I5" s="10"/>
      <c r="J5" s="18" t="s">
        <v>113</v>
      </c>
      <c r="K5" s="18"/>
      <c r="L5" s="47" t="s">
        <v>111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5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64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65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66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67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68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69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70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71</v>
      </c>
      <c r="F17"/>
      <c r="G17"/>
      <c r="H17"/>
      <c r="J17" s="16"/>
      <c r="K17" s="16"/>
      <c r="L17" s="16">
        <v>93024</v>
      </c>
    </row>
    <row r="18" spans="4:12" ht="15">
      <c r="D18" s="13" t="s">
        <v>72</v>
      </c>
      <c r="F18"/>
      <c r="G18"/>
      <c r="H18"/>
      <c r="J18" s="16"/>
      <c r="K18" s="16"/>
      <c r="L18" s="16">
        <v>8719</v>
      </c>
    </row>
    <row r="19" spans="4:12" ht="15">
      <c r="D19" s="13" t="s">
        <v>47</v>
      </c>
      <c r="F19"/>
      <c r="G19"/>
      <c r="H19"/>
      <c r="J19" s="16"/>
      <c r="K19" s="16"/>
      <c r="L19" s="16">
        <v>0</v>
      </c>
    </row>
    <row r="20" spans="4:12" ht="15">
      <c r="D20" s="13" t="s">
        <v>73</v>
      </c>
      <c r="F20"/>
      <c r="G20"/>
      <c r="H20"/>
      <c r="J20" s="16"/>
      <c r="K20" s="16"/>
      <c r="L20" s="16">
        <v>70427</v>
      </c>
    </row>
    <row r="21" spans="4:12" ht="15">
      <c r="D21" s="13" t="s">
        <v>74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3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76</v>
      </c>
      <c r="F25"/>
      <c r="G25"/>
      <c r="H25"/>
      <c r="J25" s="16"/>
      <c r="K25" s="16"/>
      <c r="L25" s="16">
        <v>190384</v>
      </c>
    </row>
    <row r="26" spans="4:12" ht="15">
      <c r="D26" s="13" t="s">
        <v>75</v>
      </c>
      <c r="F26"/>
      <c r="G26"/>
      <c r="H26"/>
      <c r="J26" s="16"/>
      <c r="K26" s="16"/>
      <c r="L26" s="16">
        <v>71642</v>
      </c>
    </row>
    <row r="27" spans="4:12" ht="15">
      <c r="D27" s="13" t="s">
        <v>49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50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51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74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77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78</v>
      </c>
      <c r="F35"/>
      <c r="G35"/>
      <c r="H35"/>
      <c r="J35" s="16"/>
      <c r="K35" s="16"/>
      <c r="L35" s="16"/>
    </row>
    <row r="36" spans="4:12" ht="15">
      <c r="D36" s="12" t="s">
        <v>79</v>
      </c>
      <c r="F36"/>
      <c r="G36"/>
      <c r="H36"/>
      <c r="J36" s="16"/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82</v>
      </c>
      <c r="F38"/>
      <c r="G38"/>
      <c r="H38"/>
      <c r="J38" s="16"/>
      <c r="K38" s="16"/>
      <c r="L38" s="16">
        <v>108488</v>
      </c>
    </row>
    <row r="39" spans="4:12" ht="15">
      <c r="D39" s="13" t="s">
        <v>80</v>
      </c>
      <c r="F39"/>
      <c r="G39"/>
      <c r="H39"/>
      <c r="J39" s="16"/>
      <c r="K39" s="16"/>
      <c r="L39" s="16">
        <v>55352</v>
      </c>
    </row>
    <row r="40" spans="4:12" ht="15">
      <c r="D40" s="13" t="s">
        <v>81</v>
      </c>
      <c r="F40"/>
      <c r="G40"/>
      <c r="H40"/>
      <c r="J40" s="16"/>
      <c r="K40" s="16"/>
      <c r="L40" s="16">
        <v>0</v>
      </c>
    </row>
    <row r="41" spans="4:12" ht="15">
      <c r="D41" s="13" t="s">
        <v>83</v>
      </c>
      <c r="F41"/>
      <c r="G41"/>
      <c r="H41"/>
      <c r="J41" s="16"/>
      <c r="K41" s="16"/>
      <c r="L41" s="16">
        <v>0</v>
      </c>
    </row>
    <row r="42" spans="4:12" ht="15">
      <c r="D42" s="13" t="s">
        <v>84</v>
      </c>
      <c r="F42"/>
      <c r="G42"/>
      <c r="H42"/>
      <c r="J42" s="23"/>
      <c r="K42" s="23"/>
      <c r="L42" s="16">
        <v>175767</v>
      </c>
    </row>
    <row r="43" spans="4:12" ht="15">
      <c r="D43" s="13" t="s">
        <v>74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85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86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87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88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60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63</v>
      </c>
      <c r="K51" s="16"/>
      <c r="L51" s="16"/>
    </row>
    <row r="52" spans="1:12" ht="15">
      <c r="A52" s="1">
        <v>16</v>
      </c>
      <c r="D52" s="1" t="s">
        <v>89</v>
      </c>
      <c r="F52"/>
      <c r="G52"/>
      <c r="H52"/>
      <c r="J52" s="50">
        <f>+(J44-J12)/87750</f>
        <v>0</v>
      </c>
      <c r="K52" s="16"/>
      <c r="L52" s="50">
        <f>+(L44-L12)/87750</f>
        <v>4.870165242165243</v>
      </c>
    </row>
  </sheetData>
  <printOptions/>
  <pageMargins left="0.47244094488189" right="0.47244094488189" top="0.1" bottom="0.1" header="0.1" footer="0.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5">
      <pane xSplit="5" ySplit="7" topLeftCell="F6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7.421875" style="24" customWidth="1"/>
    <col min="13" max="16384" width="9.140625" style="1" customWidth="1"/>
  </cols>
  <sheetData>
    <row r="1" spans="1:12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</row>
    <row r="2" spans="1:12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</row>
    <row r="3" spans="1:12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</row>
    <row r="5" spans="1:12" ht="15.75">
      <c r="A5" s="41" t="s">
        <v>56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</row>
    <row r="6" spans="1:12" ht="15.75">
      <c r="A6" s="41" t="s">
        <v>119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</row>
    <row r="7" spans="1:12" ht="14.25">
      <c r="A7" s="42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</row>
    <row r="9" ht="12.75">
      <c r="A9" s="1" t="s">
        <v>3</v>
      </c>
    </row>
    <row r="10" ht="12.75">
      <c r="A10" s="1" t="s">
        <v>120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2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</row>
    <row r="17" spans="1:12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</row>
    <row r="18" spans="1:12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</row>
    <row r="19" spans="1:12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</row>
    <row r="20" spans="1:12" ht="12.75">
      <c r="A20" s="2"/>
      <c r="E20" s="8"/>
      <c r="F20" s="31" t="s">
        <v>121</v>
      </c>
      <c r="G20" s="31"/>
      <c r="H20" s="31" t="s">
        <v>59</v>
      </c>
      <c r="I20" s="31"/>
      <c r="J20" s="31" t="s">
        <v>121</v>
      </c>
      <c r="K20" s="31"/>
      <c r="L20" s="31" t="s">
        <v>59</v>
      </c>
    </row>
    <row r="21" spans="1:12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7" t="s">
        <v>15</v>
      </c>
    </row>
    <row r="22" spans="1:12" ht="12.75">
      <c r="A22" s="2"/>
      <c r="L22" s="29"/>
    </row>
    <row r="23" spans="1:12" ht="15">
      <c r="A23" s="1">
        <v>1</v>
      </c>
      <c r="B23"/>
      <c r="C23" s="1" t="s">
        <v>16</v>
      </c>
      <c r="D23" s="1" t="s">
        <v>90</v>
      </c>
      <c r="F23" s="39"/>
      <c r="G23" s="39"/>
      <c r="H23" s="39">
        <v>385114</v>
      </c>
      <c r="I23" s="39"/>
      <c r="J23" s="39"/>
      <c r="K23" s="39"/>
      <c r="L23" s="39">
        <v>1200636</v>
      </c>
    </row>
    <row r="24" spans="6:12" ht="12.75">
      <c r="F24" s="39"/>
      <c r="G24" s="39"/>
      <c r="H24" s="39"/>
      <c r="I24" s="39"/>
      <c r="J24" s="39"/>
      <c r="K24" s="39"/>
      <c r="L24" s="39"/>
    </row>
    <row r="25" spans="3:12" ht="12.75">
      <c r="C25" s="1" t="s">
        <v>17</v>
      </c>
      <c r="D25" s="1" t="s">
        <v>18</v>
      </c>
      <c r="F25" s="39"/>
      <c r="G25" s="39"/>
      <c r="H25" s="39">
        <v>0</v>
      </c>
      <c r="I25" s="39"/>
      <c r="J25" s="39"/>
      <c r="K25" s="39"/>
      <c r="L25" s="39">
        <v>0</v>
      </c>
    </row>
    <row r="26" spans="6:12" ht="12.75">
      <c r="F26" s="39"/>
      <c r="G26" s="39"/>
      <c r="H26" s="39"/>
      <c r="I26" s="39"/>
      <c r="J26" s="39"/>
      <c r="K26" s="39"/>
      <c r="L26" s="39"/>
    </row>
    <row r="27" spans="3:12" ht="12.75">
      <c r="C27" s="11" t="s">
        <v>19</v>
      </c>
      <c r="D27" s="4" t="s">
        <v>91</v>
      </c>
      <c r="F27" s="39"/>
      <c r="G27" s="39"/>
      <c r="H27" s="39">
        <v>400</v>
      </c>
      <c r="I27" s="39"/>
      <c r="J27" s="39"/>
      <c r="K27" s="39"/>
      <c r="L27" s="39">
        <v>1125</v>
      </c>
    </row>
    <row r="28" spans="6:12" ht="12.75">
      <c r="F28" s="39"/>
      <c r="G28" s="39"/>
      <c r="H28" s="39"/>
      <c r="I28" s="39"/>
      <c r="J28" s="39"/>
      <c r="K28" s="39"/>
      <c r="L28" s="39"/>
    </row>
    <row r="29" spans="1:12" ht="63.75">
      <c r="A29" s="5">
        <v>2</v>
      </c>
      <c r="C29" s="11" t="s">
        <v>16</v>
      </c>
      <c r="D29" s="4" t="s">
        <v>92</v>
      </c>
      <c r="F29" s="34"/>
      <c r="G29" s="39"/>
      <c r="H29" s="34">
        <v>51539</v>
      </c>
      <c r="I29" s="39"/>
      <c r="J29" s="34"/>
      <c r="K29" s="39"/>
      <c r="L29" s="34">
        <v>115855</v>
      </c>
    </row>
    <row r="30" spans="6:12" ht="12.75">
      <c r="F30" s="39"/>
      <c r="G30" s="39"/>
      <c r="H30" s="39"/>
      <c r="I30" s="39"/>
      <c r="J30" s="39"/>
      <c r="K30" s="39"/>
      <c r="L30" s="39"/>
    </row>
    <row r="31" spans="3:12" ht="12.75">
      <c r="C31" s="1" t="s">
        <v>17</v>
      </c>
      <c r="D31" s="1" t="s">
        <v>93</v>
      </c>
      <c r="F31" s="39"/>
      <c r="G31" s="39"/>
      <c r="H31" s="39">
        <v>-157</v>
      </c>
      <c r="I31" s="39"/>
      <c r="J31" s="39"/>
      <c r="K31" s="39"/>
      <c r="L31" s="39">
        <v>-2392</v>
      </c>
    </row>
    <row r="32" spans="6:12" ht="12.75">
      <c r="F32" s="39"/>
      <c r="G32" s="39"/>
      <c r="H32" s="39"/>
      <c r="I32" s="39"/>
      <c r="J32" s="39"/>
      <c r="K32" s="39"/>
      <c r="L32" s="39"/>
    </row>
    <row r="33" spans="3:12" ht="12.75">
      <c r="C33" s="1" t="s">
        <v>19</v>
      </c>
      <c r="D33" s="1" t="s">
        <v>20</v>
      </c>
      <c r="F33" s="39"/>
      <c r="G33" s="39"/>
      <c r="H33" s="39">
        <v>-8432</v>
      </c>
      <c r="I33" s="39"/>
      <c r="J33" s="39"/>
      <c r="K33" s="39"/>
      <c r="L33" s="39">
        <v>-33136</v>
      </c>
    </row>
    <row r="34" spans="6:12" ht="12.75">
      <c r="F34" s="39"/>
      <c r="G34" s="39"/>
      <c r="H34" s="39"/>
      <c r="I34" s="39"/>
      <c r="J34" s="39"/>
      <c r="K34" s="39"/>
      <c r="L34" s="39"/>
    </row>
    <row r="35" spans="3:12" ht="12.75">
      <c r="C35" s="1" t="s">
        <v>21</v>
      </c>
      <c r="D35" s="1" t="s">
        <v>22</v>
      </c>
      <c r="F35" s="40">
        <v>0</v>
      </c>
      <c r="G35" s="39"/>
      <c r="H35" s="40">
        <v>0</v>
      </c>
      <c r="I35" s="39"/>
      <c r="J35" s="40">
        <v>0</v>
      </c>
      <c r="K35" s="39"/>
      <c r="L35" s="40">
        <v>0</v>
      </c>
    </row>
    <row r="36" spans="6:12" ht="12.75">
      <c r="F36" s="39"/>
      <c r="G36" s="39"/>
      <c r="H36" s="39"/>
      <c r="I36" s="39"/>
      <c r="J36" s="39"/>
      <c r="K36" s="39"/>
      <c r="L36" s="39"/>
    </row>
    <row r="37" spans="1:12" ht="38.25">
      <c r="A37" s="5"/>
      <c r="C37" s="11" t="s">
        <v>23</v>
      </c>
      <c r="D37" s="4" t="s">
        <v>94</v>
      </c>
      <c r="F37" s="34">
        <f>F29+F31+F33+F35</f>
        <v>0</v>
      </c>
      <c r="G37" s="39"/>
      <c r="H37" s="34">
        <f>H29+H31+H33+H35</f>
        <v>42950</v>
      </c>
      <c r="I37" s="39"/>
      <c r="J37" s="34">
        <f>J29+J31+J33+J35</f>
        <v>0</v>
      </c>
      <c r="K37" s="39"/>
      <c r="L37" s="34">
        <f>L29+L31+L33+L35</f>
        <v>80327</v>
      </c>
    </row>
    <row r="38" spans="6:12" ht="12.75">
      <c r="F38" s="39"/>
      <c r="G38" s="39"/>
      <c r="H38" s="39"/>
      <c r="I38" s="39"/>
      <c r="J38" s="39"/>
      <c r="K38" s="39"/>
      <c r="L38" s="39"/>
    </row>
    <row r="39" spans="1:12" ht="25.5">
      <c r="A39" s="5"/>
      <c r="C39" s="11" t="s">
        <v>24</v>
      </c>
      <c r="D39" s="3" t="s">
        <v>95</v>
      </c>
      <c r="F39" s="34">
        <v>0</v>
      </c>
      <c r="G39" s="39"/>
      <c r="H39" s="34">
        <v>0</v>
      </c>
      <c r="I39" s="39"/>
      <c r="J39" s="34">
        <v>0</v>
      </c>
      <c r="K39" s="39"/>
      <c r="L39" s="34">
        <v>0</v>
      </c>
    </row>
    <row r="40" spans="6:12" ht="12.75">
      <c r="F40" s="39"/>
      <c r="G40" s="39"/>
      <c r="H40" s="39"/>
      <c r="I40" s="39"/>
      <c r="J40" s="39"/>
      <c r="K40" s="39"/>
      <c r="L40" s="39"/>
    </row>
    <row r="41" spans="1:12" ht="38.25">
      <c r="A41" s="5"/>
      <c r="C41" s="11" t="s">
        <v>25</v>
      </c>
      <c r="D41" s="4" t="s">
        <v>94</v>
      </c>
      <c r="F41" s="34">
        <f>F37</f>
        <v>0</v>
      </c>
      <c r="G41" s="39"/>
      <c r="H41" s="34">
        <f>H37</f>
        <v>42950</v>
      </c>
      <c r="I41" s="39"/>
      <c r="J41" s="34">
        <f>J37</f>
        <v>0</v>
      </c>
      <c r="K41" s="39"/>
      <c r="L41" s="34">
        <f>L37</f>
        <v>80327</v>
      </c>
    </row>
    <row r="42" spans="6:12" ht="12.75">
      <c r="F42" s="39"/>
      <c r="G42" s="39"/>
      <c r="H42" s="39"/>
      <c r="I42" s="39"/>
      <c r="J42" s="39"/>
      <c r="K42" s="39"/>
      <c r="L42" s="39"/>
    </row>
    <row r="43" spans="3:12" ht="12.75">
      <c r="C43" s="1" t="s">
        <v>26</v>
      </c>
      <c r="D43" s="1" t="s">
        <v>96</v>
      </c>
      <c r="F43" s="40"/>
      <c r="G43" s="39"/>
      <c r="H43" s="40">
        <v>-12177</v>
      </c>
      <c r="I43" s="39"/>
      <c r="J43" s="40"/>
      <c r="K43" s="39"/>
      <c r="L43" s="40">
        <v>-26338</v>
      </c>
    </row>
    <row r="44" spans="6:12" ht="12.75">
      <c r="F44" s="39"/>
      <c r="G44" s="39"/>
      <c r="H44" s="39"/>
      <c r="I44" s="39"/>
      <c r="J44" s="39"/>
      <c r="K44" s="39"/>
      <c r="L44" s="39"/>
    </row>
    <row r="45" spans="3:12" ht="12.75">
      <c r="C45" s="11" t="s">
        <v>27</v>
      </c>
      <c r="D45" s="4" t="s">
        <v>97</v>
      </c>
      <c r="F45" s="39">
        <f>F41+F43</f>
        <v>0</v>
      </c>
      <c r="G45" s="39"/>
      <c r="H45" s="39">
        <f>H41+H43</f>
        <v>30773</v>
      </c>
      <c r="I45" s="39"/>
      <c r="J45" s="39">
        <f>J41+J43</f>
        <v>0</v>
      </c>
      <c r="K45" s="39"/>
      <c r="L45" s="39">
        <f>L41+L43</f>
        <v>53989</v>
      </c>
    </row>
    <row r="46" spans="3:12" ht="13.5" customHeight="1">
      <c r="C46" s="11"/>
      <c r="D46" s="3" t="s">
        <v>98</v>
      </c>
      <c r="F46" s="39"/>
      <c r="G46" s="39"/>
      <c r="H46" s="39"/>
      <c r="I46" s="39"/>
      <c r="J46" s="39"/>
      <c r="K46" s="39"/>
      <c r="L46" s="39"/>
    </row>
    <row r="47" spans="6:12" ht="12.75">
      <c r="F47" s="39"/>
      <c r="G47" s="39"/>
      <c r="H47" s="39"/>
      <c r="I47" s="39"/>
      <c r="J47" s="39"/>
      <c r="K47" s="39"/>
      <c r="L47" s="39"/>
    </row>
    <row r="48" spans="4:12" ht="12.75">
      <c r="D48" s="1" t="s">
        <v>28</v>
      </c>
      <c r="F48" s="40">
        <v>0</v>
      </c>
      <c r="G48" s="39"/>
      <c r="H48" s="40">
        <v>0</v>
      </c>
      <c r="I48" s="39"/>
      <c r="J48" s="40">
        <v>0</v>
      </c>
      <c r="K48" s="39"/>
      <c r="L48" s="40">
        <v>0</v>
      </c>
    </row>
    <row r="49" spans="6:12" ht="12.75">
      <c r="F49" s="51"/>
      <c r="G49" s="39"/>
      <c r="H49" s="51"/>
      <c r="I49" s="39"/>
      <c r="J49" s="51"/>
      <c r="K49" s="39"/>
      <c r="L49" s="51"/>
    </row>
    <row r="50" spans="3:12" ht="12.75">
      <c r="C50" s="1" t="s">
        <v>29</v>
      </c>
      <c r="D50" s="1" t="s">
        <v>104</v>
      </c>
      <c r="F50" s="51">
        <v>0</v>
      </c>
      <c r="G50" s="39"/>
      <c r="H50" s="51">
        <v>0</v>
      </c>
      <c r="I50" s="39"/>
      <c r="J50" s="51">
        <v>0</v>
      </c>
      <c r="K50" s="39"/>
      <c r="L50" s="51">
        <v>0</v>
      </c>
    </row>
    <row r="51" spans="4:12" ht="12.75">
      <c r="D51" s="1" t="s">
        <v>103</v>
      </c>
      <c r="F51" s="51"/>
      <c r="G51" s="39"/>
      <c r="H51" s="51"/>
      <c r="I51" s="39"/>
      <c r="J51" s="51"/>
      <c r="K51" s="39"/>
      <c r="L51" s="51"/>
    </row>
    <row r="52" spans="6:12" ht="12.75">
      <c r="F52" s="39"/>
      <c r="G52" s="39"/>
      <c r="H52" s="39"/>
      <c r="I52" s="39"/>
      <c r="J52" s="39"/>
      <c r="K52" s="39"/>
      <c r="L52" s="39"/>
    </row>
    <row r="53" spans="3:12" ht="38.25">
      <c r="C53" s="11" t="s">
        <v>30</v>
      </c>
      <c r="D53" s="4" t="s">
        <v>99</v>
      </c>
      <c r="F53" s="39">
        <f>F45</f>
        <v>0</v>
      </c>
      <c r="G53" s="39"/>
      <c r="H53" s="39">
        <f>H45</f>
        <v>30773</v>
      </c>
      <c r="I53" s="39"/>
      <c r="J53" s="39">
        <f>J45</f>
        <v>0</v>
      </c>
      <c r="K53" s="39"/>
      <c r="L53" s="39">
        <f>L45</f>
        <v>53989</v>
      </c>
    </row>
    <row r="54" spans="6:12" ht="12.75">
      <c r="F54" s="39"/>
      <c r="G54" s="39"/>
      <c r="H54" s="39"/>
      <c r="I54" s="39"/>
      <c r="J54" s="39"/>
      <c r="K54" s="39"/>
      <c r="L54" s="39"/>
    </row>
    <row r="55" spans="3:12" ht="12.75">
      <c r="C55" s="1" t="s">
        <v>34</v>
      </c>
      <c r="D55" s="12" t="s">
        <v>31</v>
      </c>
      <c r="F55" s="39">
        <v>0</v>
      </c>
      <c r="G55" s="39"/>
      <c r="H55" s="39">
        <v>0</v>
      </c>
      <c r="I55" s="39"/>
      <c r="J55" s="39">
        <v>0</v>
      </c>
      <c r="K55" s="39"/>
      <c r="L55" s="39">
        <v>0</v>
      </c>
    </row>
    <row r="56" spans="4:12" ht="12.75">
      <c r="D56" s="12" t="s">
        <v>28</v>
      </c>
      <c r="F56" s="39">
        <v>0</v>
      </c>
      <c r="G56" s="39"/>
      <c r="H56" s="39">
        <v>0</v>
      </c>
      <c r="I56" s="39"/>
      <c r="J56" s="39">
        <v>0</v>
      </c>
      <c r="K56" s="39"/>
      <c r="L56" s="39">
        <v>0</v>
      </c>
    </row>
    <row r="57" spans="4:12" ht="12.75">
      <c r="D57" s="12" t="s">
        <v>32</v>
      </c>
      <c r="F57" s="39"/>
      <c r="G57" s="39"/>
      <c r="H57" s="39"/>
      <c r="I57" s="39"/>
      <c r="J57" s="39"/>
      <c r="K57" s="39"/>
      <c r="L57" s="39"/>
    </row>
    <row r="58" spans="4:12" ht="12.75">
      <c r="D58" s="1" t="s">
        <v>33</v>
      </c>
      <c r="F58" s="40">
        <v>0</v>
      </c>
      <c r="G58" s="39"/>
      <c r="H58" s="40">
        <v>0</v>
      </c>
      <c r="I58" s="39"/>
      <c r="J58" s="40">
        <v>0</v>
      </c>
      <c r="K58" s="39"/>
      <c r="L58" s="40">
        <v>0</v>
      </c>
    </row>
    <row r="59" spans="6:12" ht="12.75">
      <c r="F59" s="39"/>
      <c r="G59" s="39"/>
      <c r="H59" s="39"/>
      <c r="I59" s="39"/>
      <c r="J59" s="39"/>
      <c r="K59" s="39"/>
      <c r="L59" s="39"/>
    </row>
    <row r="60" spans="3:12" ht="25.5">
      <c r="C60" s="11" t="s">
        <v>100</v>
      </c>
      <c r="D60" s="4" t="s">
        <v>101</v>
      </c>
      <c r="F60" s="40">
        <f>F53</f>
        <v>0</v>
      </c>
      <c r="G60" s="39"/>
      <c r="H60" s="40">
        <f>H53</f>
        <v>30773</v>
      </c>
      <c r="I60" s="39"/>
      <c r="J60" s="40">
        <f>J53</f>
        <v>0</v>
      </c>
      <c r="K60" s="39"/>
      <c r="L60" s="40">
        <f>L53</f>
        <v>53989</v>
      </c>
    </row>
    <row r="61" spans="6:12" ht="12.75">
      <c r="F61" s="39"/>
      <c r="G61" s="39"/>
      <c r="H61" s="39"/>
      <c r="I61" s="39"/>
      <c r="J61" s="39"/>
      <c r="K61" s="39"/>
      <c r="L61" s="39"/>
    </row>
    <row r="62" spans="1:12" ht="38.25">
      <c r="A62" s="11">
        <v>3</v>
      </c>
      <c r="C62" s="11" t="s">
        <v>16</v>
      </c>
      <c r="D62" s="4" t="s">
        <v>102</v>
      </c>
      <c r="F62" s="39"/>
      <c r="G62" s="39"/>
      <c r="H62" s="39"/>
      <c r="I62" s="39"/>
      <c r="J62" s="39"/>
      <c r="K62" s="39"/>
      <c r="L62" s="39"/>
    </row>
    <row r="63" spans="6:12" ht="12.75">
      <c r="F63" s="39"/>
      <c r="G63" s="39"/>
      <c r="H63" s="39"/>
      <c r="I63" s="39"/>
      <c r="J63" s="39"/>
      <c r="K63" s="39"/>
      <c r="L63" s="39"/>
    </row>
    <row r="64" spans="4:12" ht="12.75">
      <c r="D64" s="1" t="s">
        <v>61</v>
      </c>
      <c r="F64" s="43">
        <f>F53/877.5</f>
        <v>0</v>
      </c>
      <c r="G64" s="39"/>
      <c r="H64" s="43">
        <f>H53/877.5</f>
        <v>35.06894586894587</v>
      </c>
      <c r="I64" s="39"/>
      <c r="J64" s="43">
        <f>J53/877.5</f>
        <v>0</v>
      </c>
      <c r="K64" s="39"/>
      <c r="L64" s="43">
        <f>L53/877.5</f>
        <v>61.525925925925925</v>
      </c>
    </row>
    <row r="65" spans="4:12" ht="12.75">
      <c r="D65" s="1" t="s">
        <v>55</v>
      </c>
      <c r="F65" s="39"/>
      <c r="G65" s="39"/>
      <c r="H65" s="39"/>
      <c r="I65" s="39"/>
      <c r="J65" s="39"/>
      <c r="K65" s="39"/>
      <c r="L65" s="39"/>
    </row>
    <row r="66" spans="6:12" ht="12.75">
      <c r="F66" s="39"/>
      <c r="G66" s="39"/>
      <c r="H66" s="39"/>
      <c r="I66" s="39"/>
      <c r="J66" s="39"/>
      <c r="K66" s="39"/>
      <c r="L66" s="39"/>
    </row>
    <row r="67" spans="4:12" ht="12.75">
      <c r="D67" s="1" t="s">
        <v>62</v>
      </c>
      <c r="F67" s="39">
        <v>0</v>
      </c>
      <c r="G67" s="39"/>
      <c r="H67" s="39">
        <v>0</v>
      </c>
      <c r="I67" s="39"/>
      <c r="J67" s="39">
        <v>0</v>
      </c>
      <c r="K67" s="39"/>
      <c r="L67" s="39">
        <v>0</v>
      </c>
    </row>
    <row r="68" spans="4:12" ht="12.75">
      <c r="D68" s="1" t="s">
        <v>35</v>
      </c>
      <c r="F68" s="40"/>
      <c r="G68" s="39"/>
      <c r="H68" s="40"/>
      <c r="I68" s="39"/>
      <c r="J68" s="40"/>
      <c r="K68" s="39"/>
      <c r="L68" s="40"/>
    </row>
    <row r="70" spans="1:12" ht="12.75">
      <c r="A70" s="1">
        <v>4</v>
      </c>
      <c r="D70" s="1" t="s">
        <v>36</v>
      </c>
      <c r="F70" s="43"/>
      <c r="H70" s="43"/>
      <c r="J70" s="43"/>
      <c r="L70" s="43"/>
    </row>
    <row r="71" spans="4:12" ht="12.75">
      <c r="D71" s="1" t="s">
        <v>37</v>
      </c>
      <c r="F71" s="54" t="s">
        <v>109</v>
      </c>
      <c r="H71" s="39"/>
      <c r="J71" s="39"/>
      <c r="L71" s="39"/>
    </row>
    <row r="73" spans="6:10" ht="12.75">
      <c r="F73" s="24" t="s">
        <v>38</v>
      </c>
      <c r="J73" s="24" t="s">
        <v>39</v>
      </c>
    </row>
    <row r="74" spans="6:12" ht="12.75">
      <c r="F74" s="49" t="s">
        <v>12</v>
      </c>
      <c r="G74" s="49"/>
      <c r="H74" s="49"/>
      <c r="J74" s="49" t="s">
        <v>40</v>
      </c>
      <c r="K74" s="49"/>
      <c r="L74" s="49"/>
    </row>
    <row r="75" spans="1:12" ht="12.75">
      <c r="A75" s="1">
        <v>5</v>
      </c>
      <c r="D75" s="1" t="s">
        <v>41</v>
      </c>
      <c r="F75" s="46"/>
      <c r="H75" s="46"/>
      <c r="J75" s="46">
        <v>4.4</v>
      </c>
      <c r="L75" s="46"/>
    </row>
    <row r="78" ht="12.75">
      <c r="D78" s="2" t="s">
        <v>42</v>
      </c>
    </row>
    <row r="80" ht="12.75">
      <c r="D80" s="1" t="s">
        <v>106</v>
      </c>
    </row>
    <row r="81" ht="12.75">
      <c r="D81" s="1" t="s">
        <v>110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8"/>
    </row>
    <row r="4" spans="1:13" ht="48">
      <c r="A4" s="2"/>
      <c r="E4" s="7"/>
      <c r="F4"/>
      <c r="G4"/>
      <c r="H4"/>
      <c r="I4" s="9"/>
      <c r="J4" s="17" t="s">
        <v>44</v>
      </c>
      <c r="K4" s="17"/>
      <c r="L4" s="44" t="s">
        <v>45</v>
      </c>
      <c r="M4" s="25"/>
    </row>
    <row r="5" spans="1:13" ht="15">
      <c r="A5" s="2"/>
      <c r="E5" s="8"/>
      <c r="F5"/>
      <c r="G5"/>
      <c r="H5"/>
      <c r="I5" s="10"/>
      <c r="J5" s="18" t="s">
        <v>114</v>
      </c>
      <c r="K5" s="18"/>
      <c r="L5" s="47" t="s">
        <v>111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5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64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65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66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67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68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69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70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71</v>
      </c>
      <c r="F17"/>
      <c r="G17"/>
      <c r="H17"/>
      <c r="J17" s="16"/>
      <c r="K17" s="16"/>
      <c r="L17" s="16">
        <v>93024</v>
      </c>
    </row>
    <row r="18" spans="4:12" ht="15">
      <c r="D18" s="13" t="s">
        <v>72</v>
      </c>
      <c r="F18"/>
      <c r="G18"/>
      <c r="H18"/>
      <c r="J18" s="16"/>
      <c r="K18" s="16"/>
      <c r="L18" s="16">
        <v>8719</v>
      </c>
    </row>
    <row r="19" spans="4:12" ht="15">
      <c r="D19" s="13" t="s">
        <v>47</v>
      </c>
      <c r="F19"/>
      <c r="G19"/>
      <c r="H19"/>
      <c r="J19" s="16"/>
      <c r="K19" s="16"/>
      <c r="L19" s="16">
        <v>0</v>
      </c>
    </row>
    <row r="20" spans="4:12" ht="15">
      <c r="D20" s="13" t="s">
        <v>73</v>
      </c>
      <c r="F20"/>
      <c r="G20"/>
      <c r="H20"/>
      <c r="J20" s="16"/>
      <c r="K20" s="16"/>
      <c r="L20" s="16">
        <v>70427</v>
      </c>
    </row>
    <row r="21" spans="4:12" ht="15">
      <c r="D21" s="13" t="s">
        <v>74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3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76</v>
      </c>
      <c r="F25"/>
      <c r="G25"/>
      <c r="H25"/>
      <c r="J25" s="16"/>
      <c r="K25" s="16"/>
      <c r="L25" s="16">
        <v>190384</v>
      </c>
    </row>
    <row r="26" spans="4:12" ht="15">
      <c r="D26" s="13" t="s">
        <v>75</v>
      </c>
      <c r="F26"/>
      <c r="G26"/>
      <c r="H26"/>
      <c r="J26" s="16"/>
      <c r="K26" s="16"/>
      <c r="L26" s="16">
        <v>71642</v>
      </c>
    </row>
    <row r="27" spans="4:12" ht="15">
      <c r="D27" s="13" t="s">
        <v>49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50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51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74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77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78</v>
      </c>
      <c r="F35"/>
      <c r="G35"/>
      <c r="H35"/>
      <c r="J35" s="16"/>
      <c r="K35" s="16"/>
      <c r="L35" s="16"/>
    </row>
    <row r="36" spans="4:12" ht="15">
      <c r="D36" s="12" t="s">
        <v>79</v>
      </c>
      <c r="F36"/>
      <c r="G36"/>
      <c r="H36"/>
      <c r="J36" s="16"/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82</v>
      </c>
      <c r="F38"/>
      <c r="G38"/>
      <c r="H38"/>
      <c r="J38" s="16"/>
      <c r="K38" s="16"/>
      <c r="L38" s="16">
        <v>108488</v>
      </c>
    </row>
    <row r="39" spans="4:12" ht="15">
      <c r="D39" s="13" t="s">
        <v>80</v>
      </c>
      <c r="F39"/>
      <c r="G39"/>
      <c r="H39"/>
      <c r="J39" s="16"/>
      <c r="K39" s="16"/>
      <c r="L39" s="16">
        <v>55352</v>
      </c>
    </row>
    <row r="40" spans="4:12" ht="15">
      <c r="D40" s="13" t="s">
        <v>81</v>
      </c>
      <c r="F40"/>
      <c r="G40"/>
      <c r="H40"/>
      <c r="J40" s="16"/>
      <c r="K40" s="16"/>
      <c r="L40" s="16">
        <v>0</v>
      </c>
    </row>
    <row r="41" spans="4:12" ht="15">
      <c r="D41" s="13" t="s">
        <v>83</v>
      </c>
      <c r="F41"/>
      <c r="G41"/>
      <c r="H41"/>
      <c r="J41" s="16"/>
      <c r="K41" s="16"/>
      <c r="L41" s="16">
        <v>0</v>
      </c>
    </row>
    <row r="42" spans="4:12" ht="15">
      <c r="D42" s="13" t="s">
        <v>84</v>
      </c>
      <c r="F42"/>
      <c r="G42"/>
      <c r="H42"/>
      <c r="J42" s="23"/>
      <c r="K42" s="23"/>
      <c r="L42" s="16">
        <v>175767</v>
      </c>
    </row>
    <row r="43" spans="4:12" ht="15">
      <c r="D43" s="13" t="s">
        <v>74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85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86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87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88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60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63</v>
      </c>
      <c r="K51" s="16"/>
      <c r="L51" s="16"/>
    </row>
    <row r="52" spans="1:12" ht="15">
      <c r="A52" s="1">
        <v>16</v>
      </c>
      <c r="D52" s="1" t="s">
        <v>89</v>
      </c>
      <c r="F52"/>
      <c r="G52"/>
      <c r="H52"/>
      <c r="J52" s="50">
        <f>+(J44-J12)/87750</f>
        <v>0</v>
      </c>
      <c r="K52" s="16"/>
      <c r="L52" s="50">
        <f>+(L44-L12)/87750</f>
        <v>4.870165242165243</v>
      </c>
    </row>
  </sheetData>
  <printOptions/>
  <pageMargins left="0.47244094488189" right="0.47244094488189" top="0.090551181" bottom="0.090551181" header="0.011811024" footer="0.0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User</dc:creator>
  <cp:keywords/>
  <dc:description/>
  <cp:lastModifiedBy>M &amp; C Services Sdn Bhd</cp:lastModifiedBy>
  <cp:lastPrinted>2002-10-17T02:58:27Z</cp:lastPrinted>
  <dcterms:created xsi:type="dcterms:W3CDTF">1999-10-14T12:58:57Z</dcterms:created>
  <dcterms:modified xsi:type="dcterms:W3CDTF">2002-10-16T03:40:43Z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